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firstSheet="5" activeTab="13"/>
  </bookViews>
  <sheets>
    <sheet name="ตค 56" sheetId="1" r:id="rId1"/>
    <sheet name="พย 56" sheetId="2" r:id="rId2"/>
    <sheet name="ธค.56" sheetId="3" r:id="rId3"/>
    <sheet name="มค 57" sheetId="4" r:id="rId4"/>
    <sheet name="กพ 57" sheetId="5" r:id="rId5"/>
    <sheet name="มีค 57" sheetId="6" r:id="rId6"/>
    <sheet name="เมย.57" sheetId="7" r:id="rId7"/>
    <sheet name="พค.57" sheetId="8" r:id="rId8"/>
    <sheet name="มิย 57" sheetId="9" r:id="rId9"/>
    <sheet name="กค 57" sheetId="10" r:id="rId10"/>
    <sheet name="งบประกอบ" sheetId="11" r:id="rId11"/>
    <sheet name="สค.57" sheetId="12" r:id="rId12"/>
    <sheet name="กย.57" sheetId="13" r:id="rId13"/>
    <sheet name="กย.57 (ปรับปรุงครั้งที่ 1)" sheetId="14" r:id="rId14"/>
    <sheet name="Sheet3" sheetId="15" r:id="rId15"/>
  </sheets>
  <definedNames>
    <definedName name="_xlnm.Print_Titles" localSheetId="4">'กพ 57'!$1:$4</definedName>
    <definedName name="_xlnm.Print_Titles" localSheetId="13">'กย.57 (ปรับปรุงครั้งที่ 1)'!$1:$4</definedName>
    <definedName name="_xlnm.Print_Titles" localSheetId="0">'ตค 56'!$1:$4</definedName>
    <definedName name="_xlnm.Print_Titles" localSheetId="2">'ธค.56'!$1:$4</definedName>
    <definedName name="_xlnm.Print_Titles" localSheetId="7">'พค.57'!$1:$4</definedName>
    <definedName name="_xlnm.Print_Titles" localSheetId="1">'พย 56'!$1:$4</definedName>
    <definedName name="_xlnm.Print_Titles" localSheetId="3">'มค 57'!$1:$4</definedName>
    <definedName name="_xlnm.Print_Titles" localSheetId="8">'มิย 57'!$1:$4</definedName>
    <definedName name="_xlnm.Print_Titles" localSheetId="5">'มีค 57'!$1:$4</definedName>
    <definedName name="_xlnm.Print_Titles" localSheetId="6">'เมย.57'!$1:$4</definedName>
  </definedNames>
  <calcPr fullCalcOnLoad="1"/>
</workbook>
</file>

<file path=xl/sharedStrings.xml><?xml version="1.0" encoding="utf-8"?>
<sst xmlns="http://schemas.openxmlformats.org/spreadsheetml/2006/main" count="1157" uniqueCount="193">
  <si>
    <t>งบทดลอง</t>
  </si>
  <si>
    <t>รายการ</t>
  </si>
  <si>
    <t>รหัสบัญชี</t>
  </si>
  <si>
    <t>เดบิท</t>
  </si>
  <si>
    <t>เครดิต</t>
  </si>
  <si>
    <t>งบกลาง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</si>
  <si>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</si>
  <si>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</si>
  <si>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</si>
  <si>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</si>
  <si>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</si>
  <si>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ค่าที่ดินและสิ่งก่อสร้าง</t>
  </si>
  <si>
    <t>เงินสะสม</t>
  </si>
  <si>
    <t>ทุนสำรองเงินสะสม</t>
  </si>
  <si>
    <t>เงินอุดหนุน</t>
  </si>
  <si>
    <t>ค่าครุภัณฑ์</t>
  </si>
  <si>
    <t>ภาษีหัก ณ ที่จ่าย</t>
  </si>
  <si>
    <t>องค์การบริหารส่วนตำบลหนองบัวบาน</t>
  </si>
  <si>
    <t>090</t>
  </si>
  <si>
    <t>000</t>
  </si>
  <si>
    <t>130</t>
  </si>
  <si>
    <t>200</t>
  </si>
  <si>
    <t>250</t>
  </si>
  <si>
    <t>270</t>
  </si>
  <si>
    <t>300</t>
  </si>
  <si>
    <t>400</t>
  </si>
  <si>
    <t>450</t>
  </si>
  <si>
    <t>500</t>
  </si>
  <si>
    <t>700</t>
  </si>
  <si>
    <t>802</t>
  </si>
  <si>
    <t>903</t>
  </si>
  <si>
    <t>906</t>
  </si>
  <si>
    <t>907</t>
  </si>
  <si>
    <t>902</t>
  </si>
  <si>
    <t>ลงชื่อ......................................................ผู้จัดทำ</t>
  </si>
  <si>
    <t>ลงชื่อ......................................................ผู้ตรวจสอบ</t>
  </si>
  <si>
    <t>600</t>
  </si>
  <si>
    <t>703</t>
  </si>
  <si>
    <t>021</t>
  </si>
  <si>
    <t>รายจ่ายอื่น</t>
  </si>
  <si>
    <t>550</t>
  </si>
  <si>
    <t>ลงชื่อ...........................................................</t>
  </si>
  <si>
    <t xml:space="preserve">   -  ทราบ</t>
  </si>
  <si>
    <t>901</t>
  </si>
  <si>
    <t>เงินรับฝาก- โครงการเศรษฐกิจชุมชน</t>
  </si>
  <si>
    <t>เงินฝาก-เงินมัดจำประกันสัญญา</t>
  </si>
  <si>
    <t>022 - 1</t>
  </si>
  <si>
    <t>022 - 2</t>
  </si>
  <si>
    <t>022 - 3</t>
  </si>
  <si>
    <t>3001</t>
  </si>
  <si>
    <t>3002</t>
  </si>
  <si>
    <t>3003</t>
  </si>
  <si>
    <t xml:space="preserve">          นักวิชาการเงินและบัญชี</t>
  </si>
  <si>
    <t xml:space="preserve">         (นางนภาภรณ์  หาญรบ)</t>
  </si>
  <si>
    <t xml:space="preserve">         (นางยุพินภรณ์  ดวงประทุม)</t>
  </si>
  <si>
    <t xml:space="preserve">            หัวหน้าส่วนการคลัง</t>
  </si>
  <si>
    <t xml:space="preserve">        (นายพีระวัฒน์  พันธุ์ศักดานนท์)</t>
  </si>
  <si>
    <t xml:space="preserve">         ปลัดองค์การบริหารส่วนตำบล</t>
  </si>
  <si>
    <t>704</t>
  </si>
  <si>
    <t>เงินฝาก ธกส.-ออมทรัพย์ เลขที่  112-2-53254-7</t>
  </si>
  <si>
    <t>เงินฝาก ธกส.-ออมทรัพย์  เลขที่  112-2-71066-6</t>
  </si>
  <si>
    <t>เงินฝาก ธกส.-ออมทรัพย์ . เลขที่  112-8-05471-1</t>
  </si>
  <si>
    <t>เงินฝากธ.กรุงไทย-ออมทรัพย์ เลขที่  335-0-08534-2</t>
  </si>
  <si>
    <t>022 - 4</t>
  </si>
  <si>
    <t>เงินฝากธ.กรุงไทย-กระแสรายวัน เลขที่ 335-6-00299-6</t>
  </si>
  <si>
    <t>เงินอุดหนุนเฉพาะกิจ-เบี้ยยังชีพผู้สูงอายุ</t>
  </si>
  <si>
    <t>เงินอุดหนุนเฉพาะกิจ-เบี้ยยังชีพคนพิการ</t>
  </si>
  <si>
    <t>908</t>
  </si>
  <si>
    <t>รายจ่ายค้างจ่าย</t>
  </si>
  <si>
    <t>ลูกหนี้ - ภาษีโรงเรือนและที่ดิน</t>
  </si>
  <si>
    <t>ลูกหนี้ - ภาษีบำรุงท้องที่</t>
  </si>
  <si>
    <t>ลูกหนี้ - ภาษีป้าย</t>
  </si>
  <si>
    <t>ลูกหนี้ - เงินยืมเงินงบประมาณ</t>
  </si>
  <si>
    <t>เงินเดือน</t>
  </si>
  <si>
    <t>100</t>
  </si>
  <si>
    <t>ค่าจ้างประจำ</t>
  </si>
  <si>
    <t>120</t>
  </si>
  <si>
    <r>
      <t xml:space="preserve">รายรับ  </t>
    </r>
    <r>
      <rPr>
        <b/>
        <sz val="16"/>
        <rFont val="TH Niramit AS"/>
        <family val="0"/>
      </rPr>
      <t>(หมายเหตุ  1)</t>
    </r>
  </si>
  <si>
    <t>082</t>
  </si>
  <si>
    <t>083</t>
  </si>
  <si>
    <t xml:space="preserve">   ปลัดองค์การบริหารส่วนตำบล ปฏิบัติหน้าที่</t>
  </si>
  <si>
    <t xml:space="preserve">  นายกองค์การบริหารส่วนตำบลหนองบัวบาน</t>
  </si>
  <si>
    <t>ณ  วันที่  31  ตุลาคม  2556</t>
  </si>
  <si>
    <t xml:space="preserve"> 081</t>
  </si>
  <si>
    <t>เงินอุดหนุนเฉพาะกิจฝากจังหวัด</t>
  </si>
  <si>
    <t>012</t>
  </si>
  <si>
    <t>ลูกหนี้ - เงินทุนโครงการเศรษฐกิจชุมชน</t>
  </si>
  <si>
    <t>ลูกหนี้ -เงินยืมเงินสะสม</t>
  </si>
  <si>
    <t xml:space="preserve"> รายจ่ายค้างจ่าย</t>
  </si>
  <si>
    <t xml:space="preserve"> 600</t>
  </si>
  <si>
    <t>เงินอุดหนุนเฉพาะกิจค้างจ่าย-ซ่อมแซมสถานีสูบน้ำท่าดินกี่</t>
  </si>
  <si>
    <t xml:space="preserve"> 602</t>
  </si>
  <si>
    <t>เงินรับฝาก-ค่าใช้จ่าย  5% ในการจัดเก็บภาษีบำรุงท้องที่</t>
  </si>
  <si>
    <t>เงินรับฝาก-ส่วนลด  6% ในการจัดเก็บภาษีบำรุงท้องที่</t>
  </si>
  <si>
    <t>ณ  วันที่  30  พฤศจิกายน  2556</t>
  </si>
  <si>
    <t xml:space="preserve">        (นายกรรณพนธ์ เถื่อนศรีจันทร์)</t>
  </si>
  <si>
    <t>ณ  วันที่  31  ธันวาคม 2556</t>
  </si>
  <si>
    <t>เงินเดือน-ฝ่ายการเมือง</t>
  </si>
  <si>
    <t>เงินเดือน-ฝ่ายประจำ</t>
  </si>
  <si>
    <t>ไ</t>
  </si>
  <si>
    <t>ณ  วันที่  31  มกราคม 2557</t>
  </si>
  <si>
    <t>เงินสด</t>
  </si>
  <si>
    <t xml:space="preserve"> 010</t>
  </si>
  <si>
    <t>เงินรับฝาก-เงินสมทบประกันสังคมลูกจ้าง</t>
  </si>
  <si>
    <t>910</t>
  </si>
  <si>
    <t>เงินฝาก ธกส.-ออมทรัพย์ . เลขที่ 01 112-8-05471-1</t>
  </si>
  <si>
    <t>เงินฝาก ธกส.-ออมทรัพย์ เลขที่ 01 112-2-53254-7</t>
  </si>
  <si>
    <t>เงินฝาก ธกส.-ออมทรัพย์  เลขที่ 01 112-2-71066-6</t>
  </si>
  <si>
    <t>ณ  วันที่ 28  กุมภาพันธ์ 2557</t>
  </si>
  <si>
    <t xml:space="preserve"> นายกองค์การบริหารส่วนตำบลหนองบัวบาน</t>
  </si>
  <si>
    <t xml:space="preserve">          (นายกรรณพนธ์ เถื่อนศรีจันทร์)</t>
  </si>
  <si>
    <t>ณ  วันที่ 31 มีนาคม 2557</t>
  </si>
  <si>
    <t>เงินรับฝาก - ภาษีหัก ณ ที่จ่าย</t>
  </si>
  <si>
    <t>เงินฝาก ธกส.-ออมทรัพย์ เลขที่ 01 112-8-05471-1</t>
  </si>
  <si>
    <t>เงินรับฝาก-ค่ากระแสไฟฟ้าสถานีสูบน้ำพลังงานไฟฟ้า</t>
  </si>
  <si>
    <t xml:space="preserve"> </t>
  </si>
  <si>
    <t>ลูกหนี้ -เงินขาดบัญชี</t>
  </si>
  <si>
    <t>706</t>
  </si>
  <si>
    <t>ณ  วันที่ 30 เมษายน 2557</t>
  </si>
  <si>
    <t>ณ  วันที่ 31     พฤษภาคม 2557</t>
  </si>
  <si>
    <t>091</t>
  </si>
  <si>
    <t>ณ  วันที่ 30  มิถุนายน 2557</t>
  </si>
  <si>
    <t>เงินอุดหนุนเฉพาะกิจ-เงินสนับสนุนศูนย์พัฒนาเด็กเล็ก</t>
  </si>
  <si>
    <t>เงินรับฝาก-ค่ากระแสไฟฟ้าสถานีสูบน้ำ</t>
  </si>
  <si>
    <t>เงินรับฝาก- โครงการถ่ายโอนภารกิจ/กิจกรรมสาธารณะ</t>
  </si>
  <si>
    <t>912</t>
  </si>
  <si>
    <r>
      <t xml:space="preserve">รายรับ  </t>
    </r>
    <r>
      <rPr>
        <b/>
        <sz val="14"/>
        <rFont val="TH Niramit AS"/>
        <family val="0"/>
      </rPr>
      <t>(หมายเหตุ  1)</t>
    </r>
  </si>
  <si>
    <t>ณ  วันที่ 31  กรกฎาคม 2557</t>
  </si>
  <si>
    <t>เงินอุดหนุนเฉพาะกิจ-ค่าจัดการเรียนการสอน</t>
  </si>
  <si>
    <t>110201</t>
  </si>
  <si>
    <t>110601</t>
  </si>
  <si>
    <t>110602</t>
  </si>
  <si>
    <t>110603</t>
  </si>
  <si>
    <t>110605</t>
  </si>
  <si>
    <t>110604</t>
  </si>
  <si>
    <t>ลูกหนี้อื่น ๆ (เงินทุนโครงการเศรษฐกิจชุมชน)</t>
  </si>
  <si>
    <t>ลูกหนี้เงินยืมเงินสะสม</t>
  </si>
  <si>
    <t>110606</t>
  </si>
  <si>
    <t>511000</t>
  </si>
  <si>
    <t>521000</t>
  </si>
  <si>
    <t>เงินเดือน(ฝ่ายการเมือง)</t>
  </si>
  <si>
    <t>เงินเดือน(ฝ่ายประจำ)</t>
  </si>
  <si>
    <t>531000</t>
  </si>
  <si>
    <t>522000</t>
  </si>
  <si>
    <t>532000</t>
  </si>
  <si>
    <t>533000</t>
  </si>
  <si>
    <t>534000</t>
  </si>
  <si>
    <t>541000</t>
  </si>
  <si>
    <t>542000</t>
  </si>
  <si>
    <t>561000</t>
  </si>
  <si>
    <t>บัญชีเงินรับฝาก</t>
  </si>
  <si>
    <t>ประเภท</t>
  </si>
  <si>
    <t>เงินมัดจำประกันสัญญา</t>
  </si>
  <si>
    <t>ค่าใช้จ่าย 5% ในการจัดเก็บภาษีบำรุงท้องที่</t>
  </si>
  <si>
    <t>ส่วนลด 6% ในการจัดเก็บภาษีบำรุงท้องที่</t>
  </si>
  <si>
    <t>ค่ากระแสไฟฟ้าสถานีสูบน้ำ</t>
  </si>
  <si>
    <t>เงินสมทบประกันสังคมลูกจ้าง</t>
  </si>
  <si>
    <t>รวมรับ</t>
  </si>
  <si>
    <t>ค่ารักษาพยาบาลจาก สปสช.</t>
  </si>
  <si>
    <t>เงินทุนโครงการเศรษฐกิจชุมชน</t>
  </si>
  <si>
    <t>จ่ายเดือนนี้</t>
  </si>
  <si>
    <t>รับเดือนนี้</t>
  </si>
  <si>
    <t>ยกมาเดือนก่อน</t>
  </si>
  <si>
    <r>
      <rPr>
        <u val="single"/>
        <sz val="14"/>
        <rFont val="TH Niramit AS"/>
        <family val="0"/>
      </rPr>
      <t>หมายเหตุ 2</t>
    </r>
    <r>
      <rPr>
        <sz val="14"/>
        <rFont val="TH Niramit AS"/>
        <family val="0"/>
      </rPr>
      <t xml:space="preserve">  ประกอบงบทดลอง 31 กรกฎาคม  2557</t>
    </r>
  </si>
  <si>
    <t>230100</t>
  </si>
  <si>
    <t>441002</t>
  </si>
  <si>
    <t>441001</t>
  </si>
  <si>
    <t>องค์การบริหารส่วนตำบลหนองบัวบาน  อำเภอจัตุรัส  จังหวัดชัยภูมิ</t>
  </si>
  <si>
    <t>310000</t>
  </si>
  <si>
    <t>320000</t>
  </si>
  <si>
    <t>400000</t>
  </si>
  <si>
    <t>ลูกหนี้เงินยืมเงินงบประมาณ</t>
  </si>
  <si>
    <r>
      <t xml:space="preserve">เงินรับฝาก </t>
    </r>
    <r>
      <rPr>
        <b/>
        <sz val="14"/>
        <rFont val="TH Niramit AS"/>
        <family val="0"/>
      </rPr>
      <t>(หมายเหตุ 2)</t>
    </r>
  </si>
  <si>
    <t xml:space="preserve">            ผู้อำนวยการกองคลัง</t>
  </si>
  <si>
    <t>หมายเหตุ ประกอบงบทดลอง ประจำเดือนกรกฎาคม 2557</t>
  </si>
  <si>
    <t>คงเหลือค้างจ่าย</t>
  </si>
  <si>
    <t>ณ  วันที่ 31  สิงหาคม 2557</t>
  </si>
  <si>
    <t>เงินอุดหนุนเฉพาะกิจ-โครงการป้องกันยาเสพติด</t>
  </si>
  <si>
    <r>
      <rPr>
        <u val="single"/>
        <sz val="14"/>
        <rFont val="TH Niramit AS"/>
        <family val="0"/>
      </rPr>
      <t>หมายเหตุ 2</t>
    </r>
    <r>
      <rPr>
        <sz val="14"/>
        <rFont val="TH Niramit AS"/>
        <family val="0"/>
      </rPr>
      <t xml:space="preserve">  ประกอบงบทดลอง 31   สิงหาคม  2557</t>
    </r>
  </si>
  <si>
    <t>หมายเหตุ ประกอบงบทดลอง ประจำเดือนสิงหาคม 2557</t>
  </si>
  <si>
    <t>ณ  วันที่ 30  กันยายน  2557</t>
  </si>
  <si>
    <t>เงินฝากคลังจังหวัด</t>
  </si>
  <si>
    <t>เงินอุดหนุนเฉพาะกิจ-เงินช่วยเหลือการศึกษาบุตร</t>
  </si>
  <si>
    <r>
      <rPr>
        <u val="single"/>
        <sz val="14"/>
        <rFont val="TH Niramit AS"/>
        <family val="0"/>
      </rPr>
      <t>หมายเหตุ 2</t>
    </r>
    <r>
      <rPr>
        <sz val="14"/>
        <rFont val="TH Niramit AS"/>
        <family val="0"/>
      </rPr>
      <t xml:space="preserve">  ประกอบงบทดลอง  30  กันยายน 2557</t>
    </r>
  </si>
  <si>
    <t>120100</t>
  </si>
  <si>
    <t>รายจ่ายรอจ่าย</t>
  </si>
  <si>
    <t>210500</t>
  </si>
  <si>
    <t>หมายเหตุ ประกอบงบทดลอง ประจำเดือนกันยายน2557</t>
  </si>
  <si>
    <t>งบทดลอง  (ปรับปรุงครั้งที่ 1)</t>
  </si>
  <si>
    <t>ลูกหนี้เงินขาดบัญชี</t>
  </si>
  <si>
    <t>110607</t>
  </si>
  <si>
    <t>เงินอุดหนุนเฉพาะกิจค้างจ่าย</t>
  </si>
  <si>
    <t>เงินอุดหนุนเฉพาะกิจ- โครงการก่อสร้างถนน คสล.หมู่ 11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</si>
</sst>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00_-;\-* #,##0.000_-;_-* &quot;-&quot;??_-;_-@_-"/>
    <numFmt numFmtId="200" formatCode="_-* #,##0.0000_-;\-* #,##0.0000_-;_-* &quot;-&quot;??_-;_-@_-"/>
  </numFmts>
  <fonts count="46">
    <font>
      <sz val="10"/>
      <name val="Arial"/>
      <family val="0"/>
    </font>
    <font>
      <sz val="8"/>
      <name val="Arial"/>
      <family val="2"/>
    </font>
    <font>
      <sz val="16"/>
      <name val="TH Niramit AS"/>
      <family val="0"/>
    </font>
    <font>
      <sz val="10"/>
      <name val="TH Niramit AS"/>
      <family val="0"/>
    </font>
    <font>
      <sz val="16"/>
      <name val="AngsanaUPC"/>
      <family val="1"/>
    </font>
    <font>
      <sz val="10"/>
      <name val="AngsanaUPC"/>
      <family val="1"/>
    </font>
    <font>
      <b/>
      <sz val="16"/>
      <name val="TH Niramit AS"/>
      <family val="0"/>
    </font>
    <font>
      <sz val="14"/>
      <name val="TH Niramit AS"/>
      <family val="0"/>
    </font>
    <font>
      <b/>
      <sz val="14"/>
      <name val="TH Niramit AS"/>
      <family val="0"/>
    </font>
    <font>
      <sz val="14"/>
      <name val="AngsanaUPC"/>
      <family val="1"/>
    </font>
    <font>
      <u val="single"/>
      <sz val="14"/>
      <name val="TH Niramit AS"/>
      <family val="0"/>
    </font>
    <font>
      <sz val="14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94" fontId="2" fillId="0" borderId="0" xfId="0" applyNumberFormat="1" applyFont="1" applyAlignment="1">
      <alignment/>
    </xf>
    <xf numFmtId="43" fontId="2" fillId="0" borderId="0" xfId="42" applyFont="1" applyAlignment="1">
      <alignment/>
    </xf>
    <xf numFmtId="43" fontId="3" fillId="0" borderId="0" xfId="42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43" fontId="6" fillId="33" borderId="11" xfId="42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3" fontId="2" fillId="0" borderId="11" xfId="42" applyFont="1" applyBorder="1" applyAlignment="1">
      <alignment/>
    </xf>
    <xf numFmtId="0" fontId="2" fillId="0" borderId="11" xfId="0" applyFont="1" applyBorder="1" applyAlignment="1">
      <alignment/>
    </xf>
    <xf numFmtId="43" fontId="2" fillId="0" borderId="0" xfId="0" applyNumberFormat="1" applyFont="1" applyAlignment="1">
      <alignment/>
    </xf>
    <xf numFmtId="43" fontId="6" fillId="34" borderId="12" xfId="42" applyFont="1" applyFill="1" applyBorder="1" applyAlignment="1">
      <alignment/>
    </xf>
    <xf numFmtId="43" fontId="2" fillId="33" borderId="11" xfId="42" applyFont="1" applyFill="1" applyBorder="1" applyAlignment="1">
      <alignment horizontal="center"/>
    </xf>
    <xf numFmtId="0" fontId="2" fillId="0" borderId="0" xfId="0" applyFont="1" applyAlignment="1">
      <alignment/>
    </xf>
    <xf numFmtId="43" fontId="2" fillId="35" borderId="11" xfId="42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43" fontId="2" fillId="35" borderId="11" xfId="42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43" fontId="8" fillId="33" borderId="11" xfId="42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33" borderId="15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3" fontId="7" fillId="33" borderId="11" xfId="42" applyFont="1" applyFill="1" applyBorder="1" applyAlignment="1">
      <alignment horizontal="center"/>
    </xf>
    <xf numFmtId="43" fontId="7" fillId="35" borderId="11" xfId="42" applyFont="1" applyFill="1" applyBorder="1" applyAlignment="1">
      <alignment/>
    </xf>
    <xf numFmtId="43" fontId="7" fillId="0" borderId="11" xfId="42" applyFont="1" applyBorder="1" applyAlignment="1">
      <alignment/>
    </xf>
    <xf numFmtId="43" fontId="7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194" fontId="7" fillId="0" borderId="0" xfId="0" applyNumberFormat="1" applyFont="1" applyAlignment="1">
      <alignment/>
    </xf>
    <xf numFmtId="43" fontId="7" fillId="0" borderId="10" xfId="42" applyFont="1" applyBorder="1" applyAlignment="1">
      <alignment/>
    </xf>
    <xf numFmtId="43" fontId="8" fillId="34" borderId="12" xfId="42" applyFont="1" applyFill="1" applyBorder="1" applyAlignment="1">
      <alignment/>
    </xf>
    <xf numFmtId="43" fontId="7" fillId="0" borderId="0" xfId="42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8" fillId="36" borderId="11" xfId="0" applyFont="1" applyFill="1" applyBorder="1" applyAlignment="1">
      <alignment horizontal="center"/>
    </xf>
    <xf numFmtId="0" fontId="8" fillId="12" borderId="11" xfId="0" applyFont="1" applyFill="1" applyBorder="1" applyAlignment="1">
      <alignment horizontal="center"/>
    </xf>
    <xf numFmtId="43" fontId="8" fillId="12" borderId="11" xfId="0" applyNumberFormat="1" applyFont="1" applyFill="1" applyBorder="1" applyAlignment="1">
      <alignment horizontal="center"/>
    </xf>
    <xf numFmtId="194" fontId="8" fillId="12" borderId="11" xfId="42" applyNumberFormat="1" applyFont="1" applyFill="1" applyBorder="1" applyAlignment="1">
      <alignment/>
    </xf>
    <xf numFmtId="194" fontId="8" fillId="37" borderId="11" xfId="42" applyNumberFormat="1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43" fontId="7" fillId="0" borderId="16" xfId="42" applyFont="1" applyBorder="1" applyAlignment="1">
      <alignment/>
    </xf>
    <xf numFmtId="194" fontId="7" fillId="0" borderId="16" xfId="42" applyNumberFormat="1" applyFont="1" applyBorder="1" applyAlignment="1">
      <alignment/>
    </xf>
    <xf numFmtId="194" fontId="8" fillId="0" borderId="16" xfId="42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43" fontId="7" fillId="0" borderId="17" xfId="42" applyFont="1" applyBorder="1" applyAlignment="1">
      <alignment/>
    </xf>
    <xf numFmtId="194" fontId="7" fillId="0" borderId="17" xfId="42" applyNumberFormat="1" applyFont="1" applyBorder="1" applyAlignment="1">
      <alignment/>
    </xf>
    <xf numFmtId="194" fontId="8" fillId="0" borderId="17" xfId="42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43" fontId="7" fillId="0" borderId="18" xfId="42" applyFont="1" applyBorder="1" applyAlignment="1">
      <alignment/>
    </xf>
    <xf numFmtId="194" fontId="7" fillId="0" borderId="18" xfId="42" applyNumberFormat="1" applyFont="1" applyBorder="1" applyAlignment="1">
      <alignment/>
    </xf>
    <xf numFmtId="194" fontId="8" fillId="0" borderId="18" xfId="42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3" fontId="7" fillId="35" borderId="16" xfId="42" applyFont="1" applyFill="1" applyBorder="1" applyAlignment="1">
      <alignment/>
    </xf>
    <xf numFmtId="49" fontId="7" fillId="0" borderId="17" xfId="0" applyNumberFormat="1" applyFont="1" applyBorder="1" applyAlignment="1">
      <alignment horizontal="center"/>
    </xf>
    <xf numFmtId="43" fontId="7" fillId="35" borderId="17" xfId="42" applyFont="1" applyFill="1" applyBorder="1" applyAlignment="1">
      <alignment/>
    </xf>
    <xf numFmtId="0" fontId="7" fillId="0" borderId="17" xfId="0" applyFont="1" applyBorder="1" applyAlignment="1">
      <alignment/>
    </xf>
    <xf numFmtId="49" fontId="7" fillId="0" borderId="18" xfId="0" applyNumberFormat="1" applyFont="1" applyBorder="1" applyAlignment="1">
      <alignment horizontal="center"/>
    </xf>
    <xf numFmtId="43" fontId="11" fillId="0" borderId="0" xfId="0" applyNumberFormat="1" applyFont="1" applyAlignment="1">
      <alignment/>
    </xf>
    <xf numFmtId="49" fontId="7" fillId="0" borderId="19" xfId="0" applyNumberFormat="1" applyFont="1" applyBorder="1" applyAlignment="1">
      <alignment horizontal="center"/>
    </xf>
    <xf numFmtId="43" fontId="7" fillId="35" borderId="19" xfId="42" applyFont="1" applyFill="1" applyBorder="1" applyAlignment="1">
      <alignment/>
    </xf>
    <xf numFmtId="43" fontId="7" fillId="0" borderId="19" xfId="42" applyFont="1" applyBorder="1" applyAlignment="1">
      <alignment/>
    </xf>
    <xf numFmtId="0" fontId="8" fillId="33" borderId="16" xfId="0" applyFont="1" applyFill="1" applyBorder="1" applyAlignment="1">
      <alignment horizontal="center"/>
    </xf>
    <xf numFmtId="43" fontId="8" fillId="33" borderId="16" xfId="42" applyFont="1" applyFill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35" borderId="0" xfId="0" applyFont="1" applyFill="1" applyBorder="1" applyAlignment="1">
      <alignment horizontal="center"/>
    </xf>
    <xf numFmtId="43" fontId="8" fillId="35" borderId="0" xfId="0" applyNumberFormat="1" applyFont="1" applyFill="1" applyBorder="1" applyAlignment="1">
      <alignment horizontal="center"/>
    </xf>
    <xf numFmtId="194" fontId="8" fillId="35" borderId="0" xfId="42" applyNumberFormat="1" applyFont="1" applyFill="1" applyBorder="1" applyAlignment="1">
      <alignment/>
    </xf>
    <xf numFmtId="194" fontId="8" fillId="35" borderId="0" xfId="42" applyNumberFormat="1" applyFont="1" applyFill="1" applyBorder="1" applyAlignment="1">
      <alignment horizontal="center"/>
    </xf>
    <xf numFmtId="0" fontId="11" fillId="35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6" fillId="33" borderId="15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view="pageBreakPreview" zoomScaleSheetLayoutView="100" zoomScalePageLayoutView="0" workbookViewId="0" topLeftCell="A28">
      <selection activeCell="A5" sqref="A5:D5"/>
    </sheetView>
  </sheetViews>
  <sheetFormatPr defaultColWidth="9.140625" defaultRowHeight="12.75"/>
  <cols>
    <col min="1" max="2" width="9.140625" style="1" customWidth="1"/>
    <col min="3" max="3" width="32.421875" style="1" customWidth="1"/>
    <col min="4" max="4" width="11.57421875" style="1" customWidth="1"/>
    <col min="5" max="5" width="17.7109375" style="1" customWidth="1"/>
    <col min="6" max="6" width="18.421875" style="1" customWidth="1"/>
    <col min="7" max="7" width="16.140625" style="1" customWidth="1"/>
    <col min="8" max="8" width="14.8515625" style="1" customWidth="1"/>
    <col min="9" max="9" width="18.7109375" style="1" customWidth="1"/>
    <col min="10" max="16384" width="9.140625" style="1" customWidth="1"/>
  </cols>
  <sheetData>
    <row r="1" spans="1:7" ht="24.75">
      <c r="A1" s="79" t="s">
        <v>17</v>
      </c>
      <c r="B1" s="79"/>
      <c r="C1" s="79"/>
      <c r="D1" s="79"/>
      <c r="E1" s="79"/>
      <c r="F1" s="79"/>
      <c r="G1" s="16"/>
    </row>
    <row r="2" spans="1:7" ht="24.75">
      <c r="A2" s="79" t="s">
        <v>0</v>
      </c>
      <c r="B2" s="79"/>
      <c r="C2" s="79"/>
      <c r="D2" s="79"/>
      <c r="E2" s="79"/>
      <c r="F2" s="79"/>
      <c r="G2" s="16"/>
    </row>
    <row r="3" spans="1:7" ht="24.75">
      <c r="A3" s="80" t="s">
        <v>82</v>
      </c>
      <c r="B3" s="80"/>
      <c r="C3" s="80"/>
      <c r="D3" s="80"/>
      <c r="E3" s="80"/>
      <c r="F3" s="80"/>
      <c r="G3" s="16"/>
    </row>
    <row r="4" spans="1:8" ht="24.75">
      <c r="A4" s="83" t="s">
        <v>1</v>
      </c>
      <c r="B4" s="84"/>
      <c r="C4" s="85"/>
      <c r="D4" s="8" t="s">
        <v>2</v>
      </c>
      <c r="E4" s="9" t="s">
        <v>3</v>
      </c>
      <c r="F4" s="9" t="s">
        <v>4</v>
      </c>
      <c r="G4" s="2"/>
      <c r="H4" s="2"/>
    </row>
    <row r="5" spans="1:8" ht="24.75">
      <c r="A5" s="82" t="s">
        <v>64</v>
      </c>
      <c r="B5" s="82"/>
      <c r="C5" s="82"/>
      <c r="D5" s="10" t="s">
        <v>38</v>
      </c>
      <c r="E5" s="15">
        <v>580845.6</v>
      </c>
      <c r="F5" s="9"/>
      <c r="G5" s="2"/>
      <c r="H5" s="2"/>
    </row>
    <row r="6" spans="1:8" ht="24.75">
      <c r="A6" s="81" t="s">
        <v>59</v>
      </c>
      <c r="B6" s="81"/>
      <c r="C6" s="81"/>
      <c r="D6" s="10" t="s">
        <v>46</v>
      </c>
      <c r="E6" s="11">
        <v>1998895.07</v>
      </c>
      <c r="F6" s="11"/>
      <c r="G6" s="2"/>
      <c r="H6" s="2"/>
    </row>
    <row r="7" spans="1:8" ht="24.75">
      <c r="A7" s="12" t="s">
        <v>60</v>
      </c>
      <c r="B7" s="12"/>
      <c r="C7" s="12"/>
      <c r="D7" s="10" t="s">
        <v>47</v>
      </c>
      <c r="E7" s="11">
        <v>4946.23</v>
      </c>
      <c r="F7" s="11"/>
      <c r="G7" s="13">
        <f>E5+E6+E7+E8+E9</f>
        <v>21374687.509999998</v>
      </c>
      <c r="H7" s="2"/>
    </row>
    <row r="8" spans="1:8" ht="24.75">
      <c r="A8" s="82" t="s">
        <v>62</v>
      </c>
      <c r="B8" s="82"/>
      <c r="C8" s="82"/>
      <c r="D8" s="10" t="s">
        <v>48</v>
      </c>
      <c r="E8" s="11">
        <v>18467531.11</v>
      </c>
      <c r="F8" s="11"/>
      <c r="G8" s="2"/>
      <c r="H8" s="2"/>
    </row>
    <row r="9" spans="1:8" ht="24.75">
      <c r="A9" s="12" t="s">
        <v>61</v>
      </c>
      <c r="B9" s="12"/>
      <c r="C9" s="12"/>
      <c r="D9" s="10" t="s">
        <v>63</v>
      </c>
      <c r="E9" s="11">
        <v>322469.5</v>
      </c>
      <c r="F9" s="11"/>
      <c r="G9" s="13"/>
      <c r="H9" s="2"/>
    </row>
    <row r="10" spans="1:8" ht="24.75">
      <c r="A10" s="81" t="s">
        <v>69</v>
      </c>
      <c r="B10" s="81"/>
      <c r="C10" s="81"/>
      <c r="D10" s="10" t="s">
        <v>83</v>
      </c>
      <c r="E10" s="11">
        <v>5150</v>
      </c>
      <c r="F10" s="11"/>
      <c r="G10" s="2"/>
      <c r="H10" s="2"/>
    </row>
    <row r="11" spans="1:8" ht="24.75">
      <c r="A11" s="81" t="s">
        <v>70</v>
      </c>
      <c r="B11" s="81"/>
      <c r="C11" s="81"/>
      <c r="D11" s="10" t="s">
        <v>78</v>
      </c>
      <c r="E11" s="11">
        <v>7994.72</v>
      </c>
      <c r="F11" s="11"/>
      <c r="G11" s="2"/>
      <c r="H11" s="2"/>
    </row>
    <row r="12" spans="1:8" ht="24.75">
      <c r="A12" s="81" t="s">
        <v>71</v>
      </c>
      <c r="B12" s="81"/>
      <c r="C12" s="81"/>
      <c r="D12" s="10" t="s">
        <v>79</v>
      </c>
      <c r="E12" s="11">
        <v>600</v>
      </c>
      <c r="F12" s="11"/>
      <c r="G12" s="2"/>
      <c r="H12" s="2"/>
    </row>
    <row r="13" spans="1:8" ht="24.75">
      <c r="A13" s="81" t="s">
        <v>84</v>
      </c>
      <c r="B13" s="81"/>
      <c r="C13" s="81"/>
      <c r="D13" s="10" t="s">
        <v>85</v>
      </c>
      <c r="E13" s="11">
        <v>153000</v>
      </c>
      <c r="F13" s="11"/>
      <c r="G13" s="2"/>
      <c r="H13" s="2"/>
    </row>
    <row r="14" spans="1:8" ht="24.75">
      <c r="A14" s="81" t="s">
        <v>86</v>
      </c>
      <c r="B14" s="81"/>
      <c r="C14" s="81"/>
      <c r="D14" s="10"/>
      <c r="E14" s="11">
        <v>886000</v>
      </c>
      <c r="F14" s="11"/>
      <c r="G14" s="2"/>
      <c r="H14" s="2"/>
    </row>
    <row r="15" spans="1:8" ht="24.75">
      <c r="A15" s="81" t="s">
        <v>87</v>
      </c>
      <c r="B15" s="81"/>
      <c r="C15" s="81"/>
      <c r="D15" s="10" t="s">
        <v>58</v>
      </c>
      <c r="E15" s="11">
        <v>1128800</v>
      </c>
      <c r="F15" s="11"/>
      <c r="G15" s="2"/>
      <c r="H15" s="2"/>
    </row>
    <row r="16" spans="1:8" ht="24.75">
      <c r="A16" s="81" t="s">
        <v>88</v>
      </c>
      <c r="B16" s="81"/>
      <c r="C16" s="81"/>
      <c r="D16" s="10" t="s">
        <v>89</v>
      </c>
      <c r="E16" s="11"/>
      <c r="F16" s="11">
        <v>1161404</v>
      </c>
      <c r="G16" s="2"/>
      <c r="H16" s="2"/>
    </row>
    <row r="17" spans="1:8" ht="24.75">
      <c r="A17" s="81" t="s">
        <v>90</v>
      </c>
      <c r="B17" s="81"/>
      <c r="C17" s="81"/>
      <c r="D17" s="10" t="s">
        <v>91</v>
      </c>
      <c r="E17" s="11"/>
      <c r="F17" s="11">
        <v>153000</v>
      </c>
      <c r="G17" s="2"/>
      <c r="H17" s="2"/>
    </row>
    <row r="18" spans="1:8" ht="24.75">
      <c r="A18" s="81" t="s">
        <v>5</v>
      </c>
      <c r="B18" s="81"/>
      <c r="C18" s="81"/>
      <c r="D18" s="10" t="s">
        <v>19</v>
      </c>
      <c r="E18" s="11">
        <v>2000</v>
      </c>
      <c r="F18" s="11"/>
      <c r="G18" s="2"/>
      <c r="H18" s="2"/>
    </row>
    <row r="19" spans="1:8" ht="24.75">
      <c r="A19" s="81" t="s">
        <v>73</v>
      </c>
      <c r="B19" s="81"/>
      <c r="C19" s="81"/>
      <c r="D19" s="10" t="s">
        <v>74</v>
      </c>
      <c r="E19" s="11">
        <v>236090</v>
      </c>
      <c r="F19" s="11"/>
      <c r="G19" s="2"/>
      <c r="H19" s="2"/>
    </row>
    <row r="20" spans="1:8" ht="24.75">
      <c r="A20" s="81" t="s">
        <v>75</v>
      </c>
      <c r="B20" s="81"/>
      <c r="C20" s="81"/>
      <c r="D20" s="10" t="s">
        <v>76</v>
      </c>
      <c r="E20" s="11">
        <v>11410</v>
      </c>
      <c r="F20" s="11"/>
      <c r="G20" s="2"/>
      <c r="H20" s="2"/>
    </row>
    <row r="21" spans="1:8" ht="24.75">
      <c r="A21" s="81" t="s">
        <v>6</v>
      </c>
      <c r="B21" s="81"/>
      <c r="C21" s="81"/>
      <c r="D21" s="10" t="s">
        <v>20</v>
      </c>
      <c r="E21" s="11">
        <v>197219</v>
      </c>
      <c r="F21" s="11"/>
      <c r="G21" s="13">
        <f>E19+E21</f>
        <v>433309</v>
      </c>
      <c r="H21" s="2"/>
    </row>
    <row r="22" spans="1:8" ht="24.75">
      <c r="A22" s="81" t="s">
        <v>7</v>
      </c>
      <c r="B22" s="81"/>
      <c r="C22" s="81"/>
      <c r="D22" s="10" t="s">
        <v>21</v>
      </c>
      <c r="E22" s="11">
        <v>1717</v>
      </c>
      <c r="F22" s="11"/>
      <c r="G22" s="2"/>
      <c r="H22" s="2"/>
    </row>
    <row r="23" spans="1:8" ht="24.75">
      <c r="A23" s="86" t="s">
        <v>8</v>
      </c>
      <c r="B23" s="87"/>
      <c r="C23" s="87"/>
      <c r="D23" s="10" t="s">
        <v>22</v>
      </c>
      <c r="E23" s="11">
        <v>347664.4</v>
      </c>
      <c r="F23" s="11"/>
      <c r="G23" s="2"/>
      <c r="H23" s="2"/>
    </row>
    <row r="24" spans="1:8" ht="24.75">
      <c r="A24" s="86" t="s">
        <v>9</v>
      </c>
      <c r="B24" s="87"/>
      <c r="C24" s="87"/>
      <c r="D24" s="10" t="s">
        <v>23</v>
      </c>
      <c r="E24" s="11">
        <v>10820</v>
      </c>
      <c r="F24" s="11"/>
      <c r="G24" s="2"/>
      <c r="H24" s="2"/>
    </row>
    <row r="25" spans="1:8" ht="24.75">
      <c r="A25" s="86" t="s">
        <v>10</v>
      </c>
      <c r="B25" s="87"/>
      <c r="C25" s="87"/>
      <c r="D25" s="10" t="s">
        <v>24</v>
      </c>
      <c r="E25" s="11">
        <v>51410.97</v>
      </c>
      <c r="F25" s="11"/>
      <c r="G25" s="2"/>
      <c r="H25" s="2"/>
    </row>
    <row r="26" spans="1:8" ht="24.75">
      <c r="A26" s="86" t="s">
        <v>14</v>
      </c>
      <c r="B26" s="87"/>
      <c r="C26" s="87"/>
      <c r="D26" s="10" t="s">
        <v>25</v>
      </c>
      <c r="E26" s="11"/>
      <c r="F26" s="11"/>
      <c r="G26" s="13">
        <f>E18+E19+E21+E22+E23+E24+E25+E26+E29+E27+E28+E20</f>
        <v>858331.37</v>
      </c>
      <c r="H26" s="2"/>
    </row>
    <row r="27" spans="1:8" ht="24.75">
      <c r="A27" s="86" t="s">
        <v>15</v>
      </c>
      <c r="B27" s="87"/>
      <c r="C27" s="87"/>
      <c r="D27" s="10" t="s">
        <v>26</v>
      </c>
      <c r="E27" s="11"/>
      <c r="F27" s="11"/>
      <c r="G27" s="2"/>
      <c r="H27" s="2"/>
    </row>
    <row r="28" spans="1:8" ht="24.75">
      <c r="A28" s="86" t="s">
        <v>11</v>
      </c>
      <c r="B28" s="87"/>
      <c r="C28" s="87"/>
      <c r="D28" s="10" t="s">
        <v>27</v>
      </c>
      <c r="E28" s="11"/>
      <c r="F28" s="11"/>
      <c r="G28" s="2"/>
      <c r="H28" s="2"/>
    </row>
    <row r="29" spans="1:8" ht="24.75">
      <c r="A29" s="86" t="s">
        <v>39</v>
      </c>
      <c r="B29" s="87"/>
      <c r="C29" s="87"/>
      <c r="D29" s="10" t="s">
        <v>40</v>
      </c>
      <c r="E29" s="11"/>
      <c r="F29" s="11"/>
      <c r="G29" s="2"/>
      <c r="H29" s="2"/>
    </row>
    <row r="30" spans="1:8" ht="24.75">
      <c r="A30" s="86" t="s">
        <v>68</v>
      </c>
      <c r="B30" s="87"/>
      <c r="C30" s="87"/>
      <c r="D30" s="10" t="s">
        <v>36</v>
      </c>
      <c r="E30" s="11"/>
      <c r="F30" s="11"/>
      <c r="G30" s="2"/>
      <c r="H30" s="2"/>
    </row>
    <row r="31" spans="1:8" ht="24.75">
      <c r="A31" s="86" t="s">
        <v>12</v>
      </c>
      <c r="B31" s="87"/>
      <c r="C31" s="87"/>
      <c r="D31" s="10" t="s">
        <v>28</v>
      </c>
      <c r="E31" s="11"/>
      <c r="F31" s="11">
        <v>13097910.58</v>
      </c>
      <c r="G31" s="2"/>
      <c r="H31" s="2"/>
    </row>
    <row r="32" spans="1:8" ht="24.75">
      <c r="A32" s="86" t="s">
        <v>13</v>
      </c>
      <c r="B32" s="87"/>
      <c r="C32" s="87"/>
      <c r="D32" s="10" t="s">
        <v>37</v>
      </c>
      <c r="E32" s="11"/>
      <c r="F32" s="11">
        <v>7462919.1</v>
      </c>
      <c r="G32" s="2"/>
      <c r="H32" s="2"/>
    </row>
    <row r="33" spans="1:8" ht="24.75">
      <c r="A33" s="86" t="s">
        <v>77</v>
      </c>
      <c r="B33" s="87"/>
      <c r="C33" s="87"/>
      <c r="D33" s="10" t="s">
        <v>29</v>
      </c>
      <c r="E33" s="11"/>
      <c r="F33" s="11">
        <v>636677.19</v>
      </c>
      <c r="G33" s="2"/>
      <c r="H33" s="2"/>
    </row>
    <row r="34" spans="1:8" ht="24.75">
      <c r="A34" s="86" t="s">
        <v>44</v>
      </c>
      <c r="B34" s="87"/>
      <c r="C34" s="87"/>
      <c r="D34" s="10" t="s">
        <v>43</v>
      </c>
      <c r="E34" s="11"/>
      <c r="F34" s="11">
        <v>1208469.5</v>
      </c>
      <c r="G34" s="2"/>
      <c r="H34" s="2"/>
    </row>
    <row r="35" spans="1:8" ht="24.75">
      <c r="A35" s="86" t="s">
        <v>16</v>
      </c>
      <c r="B35" s="87"/>
      <c r="C35" s="87"/>
      <c r="D35" s="10" t="s">
        <v>33</v>
      </c>
      <c r="E35" s="11"/>
      <c r="F35" s="11">
        <v>807.69</v>
      </c>
      <c r="G35" s="2"/>
      <c r="H35" s="2"/>
    </row>
    <row r="36" spans="1:8" ht="24.75">
      <c r="A36" s="86" t="s">
        <v>45</v>
      </c>
      <c r="B36" s="87"/>
      <c r="C36" s="87"/>
      <c r="D36" s="10" t="s">
        <v>30</v>
      </c>
      <c r="E36" s="11"/>
      <c r="F36" s="11">
        <v>684546.7</v>
      </c>
      <c r="G36" s="2"/>
      <c r="H36" s="2"/>
    </row>
    <row r="37" spans="1:8" ht="24.75">
      <c r="A37" s="86" t="s">
        <v>92</v>
      </c>
      <c r="B37" s="87"/>
      <c r="C37" s="87"/>
      <c r="D37" s="10" t="s">
        <v>31</v>
      </c>
      <c r="E37" s="11"/>
      <c r="F37" s="11">
        <v>4012.9</v>
      </c>
      <c r="G37" s="2"/>
      <c r="H37" s="2"/>
    </row>
    <row r="38" spans="1:8" ht="24.75">
      <c r="A38" s="86" t="s">
        <v>93</v>
      </c>
      <c r="B38" s="87"/>
      <c r="C38" s="87"/>
      <c r="D38" s="10" t="s">
        <v>32</v>
      </c>
      <c r="E38" s="11"/>
      <c r="F38" s="11">
        <v>4815.94</v>
      </c>
      <c r="G38" s="2"/>
      <c r="H38" s="2"/>
    </row>
    <row r="39" spans="1:8" ht="25.5" thickBot="1">
      <c r="A39" s="2"/>
      <c r="B39" s="2"/>
      <c r="C39" s="2"/>
      <c r="D39" s="2"/>
      <c r="E39" s="14">
        <f>SUM(E5:E38)</f>
        <v>24414563.599999994</v>
      </c>
      <c r="F39" s="14">
        <f>SUM(F5:F38)</f>
        <v>24414563.6</v>
      </c>
      <c r="G39" s="3">
        <f>E39-F39</f>
        <v>0</v>
      </c>
      <c r="H39" s="2"/>
    </row>
    <row r="40" spans="1:8" ht="25.5" thickTop="1">
      <c r="A40" s="2"/>
      <c r="B40" s="2"/>
      <c r="C40" s="2"/>
      <c r="D40" s="2"/>
      <c r="E40" s="4"/>
      <c r="F40" s="4"/>
      <c r="G40" s="3"/>
      <c r="H40" s="2"/>
    </row>
    <row r="41" spans="1:9" ht="24.75">
      <c r="A41" s="2"/>
      <c r="B41" s="2" t="s">
        <v>34</v>
      </c>
      <c r="C41" s="2"/>
      <c r="D41" s="2"/>
      <c r="E41" s="2"/>
      <c r="F41" s="4"/>
      <c r="G41" s="4"/>
      <c r="H41" s="2"/>
      <c r="I41" s="2"/>
    </row>
    <row r="42" spans="1:9" ht="24.75">
      <c r="A42" s="2"/>
      <c r="B42" s="2" t="s">
        <v>53</v>
      </c>
      <c r="C42" s="2"/>
      <c r="D42" s="2"/>
      <c r="E42" s="2"/>
      <c r="F42" s="4"/>
      <c r="G42" s="4"/>
      <c r="H42" s="2"/>
      <c r="I42" s="2"/>
    </row>
    <row r="43" spans="1:9" ht="24.75">
      <c r="A43" s="2"/>
      <c r="B43" s="2" t="s">
        <v>52</v>
      </c>
      <c r="C43" s="2"/>
      <c r="D43" s="2"/>
      <c r="E43" s="2"/>
      <c r="F43" s="4"/>
      <c r="G43" s="4"/>
      <c r="H43" s="2"/>
      <c r="I43" s="2"/>
    </row>
    <row r="44" spans="1:9" ht="24.75">
      <c r="A44" s="2"/>
      <c r="B44" s="2"/>
      <c r="C44" s="2"/>
      <c r="D44" s="2"/>
      <c r="E44" s="2"/>
      <c r="F44" s="4"/>
      <c r="G44" s="4"/>
      <c r="H44" s="2"/>
      <c r="I44" s="2"/>
    </row>
    <row r="45" spans="1:9" ht="24.75">
      <c r="A45" s="2"/>
      <c r="B45" s="2" t="s">
        <v>35</v>
      </c>
      <c r="C45" s="2"/>
      <c r="D45" s="2"/>
      <c r="E45" s="2"/>
      <c r="F45" s="4"/>
      <c r="G45" s="4"/>
      <c r="H45" s="2"/>
      <c r="I45" s="2"/>
    </row>
    <row r="46" spans="1:9" ht="24.75">
      <c r="A46" s="2"/>
      <c r="B46" s="2" t="s">
        <v>54</v>
      </c>
      <c r="C46" s="2"/>
      <c r="D46" s="2"/>
      <c r="E46" s="2"/>
      <c r="F46" s="4"/>
      <c r="G46" s="4"/>
      <c r="H46" s="2"/>
      <c r="I46" s="2"/>
    </row>
    <row r="47" spans="1:9" ht="24.75">
      <c r="A47" s="2"/>
      <c r="B47" s="2" t="s">
        <v>55</v>
      </c>
      <c r="C47" s="2"/>
      <c r="D47" s="2"/>
      <c r="E47" s="2"/>
      <c r="F47" s="4"/>
      <c r="G47" s="4"/>
      <c r="H47" s="2"/>
      <c r="I47" s="2"/>
    </row>
    <row r="48" spans="1:9" ht="24.75">
      <c r="A48" s="2"/>
      <c r="B48" s="2"/>
      <c r="C48" s="2"/>
      <c r="D48" s="2"/>
      <c r="E48" s="2"/>
      <c r="F48" s="4"/>
      <c r="G48" s="4"/>
      <c r="H48" s="2"/>
      <c r="I48" s="2"/>
    </row>
    <row r="49" spans="1:9" ht="24.75">
      <c r="A49" s="2"/>
      <c r="B49" s="2" t="s">
        <v>35</v>
      </c>
      <c r="C49" s="2"/>
      <c r="D49" s="2"/>
      <c r="E49" s="2"/>
      <c r="F49" s="4"/>
      <c r="G49" s="4"/>
      <c r="H49" s="2"/>
      <c r="I49" s="2"/>
    </row>
    <row r="50" spans="1:9" ht="24.75">
      <c r="A50" s="2"/>
      <c r="B50" s="2" t="s">
        <v>56</v>
      </c>
      <c r="C50" s="2"/>
      <c r="D50" s="2"/>
      <c r="E50" s="2"/>
      <c r="F50" s="4"/>
      <c r="G50" s="4"/>
      <c r="H50" s="2"/>
      <c r="I50" s="2"/>
    </row>
    <row r="51" spans="1:9" ht="24.75">
      <c r="A51" s="2"/>
      <c r="B51" s="2" t="s">
        <v>57</v>
      </c>
      <c r="C51" s="2"/>
      <c r="D51" s="2"/>
      <c r="E51" s="2"/>
      <c r="F51" s="4"/>
      <c r="G51" s="4"/>
      <c r="H51" s="2"/>
      <c r="I51" s="2"/>
    </row>
    <row r="52" spans="1:9" ht="24.75">
      <c r="A52" s="2"/>
      <c r="B52" s="2" t="s">
        <v>42</v>
      </c>
      <c r="C52" s="2"/>
      <c r="D52" s="2"/>
      <c r="E52" s="2"/>
      <c r="F52" s="4"/>
      <c r="G52" s="4"/>
      <c r="H52" s="2"/>
      <c r="I52" s="2"/>
    </row>
    <row r="53" spans="1:9" ht="24.75">
      <c r="A53" s="2"/>
      <c r="B53" s="2" t="s">
        <v>41</v>
      </c>
      <c r="C53" s="2"/>
      <c r="D53" s="2"/>
      <c r="E53" s="2"/>
      <c r="F53" s="4"/>
      <c r="G53" s="4"/>
      <c r="H53" s="2"/>
      <c r="I53" s="2"/>
    </row>
    <row r="54" spans="1:9" ht="24.75">
      <c r="A54" s="2"/>
      <c r="B54" s="2" t="s">
        <v>56</v>
      </c>
      <c r="C54" s="2"/>
      <c r="D54" s="2"/>
      <c r="E54" s="2"/>
      <c r="F54" s="4"/>
      <c r="G54" s="4"/>
      <c r="H54" s="2"/>
      <c r="I54" s="2"/>
    </row>
    <row r="55" spans="1:9" ht="24.75">
      <c r="A55" s="2"/>
      <c r="B55" s="2" t="s">
        <v>80</v>
      </c>
      <c r="C55" s="2"/>
      <c r="D55" s="2"/>
      <c r="E55" s="2"/>
      <c r="F55" s="4"/>
      <c r="G55" s="4"/>
      <c r="H55" s="2"/>
      <c r="I55" s="2"/>
    </row>
    <row r="56" spans="1:9" ht="24.75">
      <c r="A56" s="2"/>
      <c r="B56" s="2" t="s">
        <v>81</v>
      </c>
      <c r="C56" s="2"/>
      <c r="D56" s="2"/>
      <c r="E56" s="2"/>
      <c r="F56" s="4"/>
      <c r="G56" s="4"/>
      <c r="H56" s="2"/>
      <c r="I56" s="2"/>
    </row>
    <row r="57" spans="1:9" ht="24.75">
      <c r="A57" s="2"/>
      <c r="B57" s="2"/>
      <c r="C57" s="2"/>
      <c r="D57" s="2"/>
      <c r="E57" s="2"/>
      <c r="F57" s="4"/>
      <c r="G57" s="4"/>
      <c r="H57" s="2"/>
      <c r="I57" s="2"/>
    </row>
    <row r="58" spans="1:9" ht="24.75">
      <c r="A58" s="2"/>
      <c r="B58" s="2"/>
      <c r="C58" s="2"/>
      <c r="D58" s="2"/>
      <c r="E58" s="2"/>
      <c r="F58" s="4"/>
      <c r="G58" s="4"/>
      <c r="H58" s="2"/>
      <c r="I58" s="2"/>
    </row>
    <row r="59" spans="1:9" ht="24.75">
      <c r="A59" s="2"/>
      <c r="B59" s="2"/>
      <c r="C59" s="2"/>
      <c r="D59" s="2"/>
      <c r="E59" s="2"/>
      <c r="F59" s="4"/>
      <c r="G59" s="4"/>
      <c r="H59" s="2"/>
      <c r="I59" s="2"/>
    </row>
    <row r="60" spans="1:7" ht="24.75">
      <c r="A60" s="2"/>
      <c r="B60" s="2"/>
      <c r="C60" s="2"/>
      <c r="D60" s="2"/>
      <c r="E60" s="2"/>
      <c r="F60" s="4"/>
      <c r="G60" s="4"/>
    </row>
    <row r="61" spans="1:6" ht="24.75">
      <c r="A61" s="2"/>
      <c r="B61" s="2"/>
      <c r="C61" s="2"/>
      <c r="D61" s="2"/>
      <c r="E61" s="4"/>
      <c r="F61" s="4"/>
    </row>
    <row r="62" spans="1:6" ht="24.75">
      <c r="A62" s="2"/>
      <c r="B62" s="2"/>
      <c r="C62" s="2"/>
      <c r="D62" s="2"/>
      <c r="E62" s="4"/>
      <c r="F62" s="4"/>
    </row>
    <row r="63" spans="1:6" ht="24.75">
      <c r="A63" s="2"/>
      <c r="B63" s="2"/>
      <c r="C63" s="2"/>
      <c r="D63" s="2"/>
      <c r="E63" s="4"/>
      <c r="F63" s="4"/>
    </row>
    <row r="64" spans="1:7" ht="24.75">
      <c r="A64" s="2"/>
      <c r="B64" s="2"/>
      <c r="C64" s="2"/>
      <c r="D64" s="2"/>
      <c r="E64" s="2"/>
      <c r="F64" s="4"/>
      <c r="G64" s="4"/>
    </row>
    <row r="65" spans="1:7" ht="24.75">
      <c r="A65" s="2"/>
      <c r="B65" s="2"/>
      <c r="C65" s="2"/>
      <c r="D65" s="2"/>
      <c r="E65" s="2"/>
      <c r="F65" s="4"/>
      <c r="G65" s="4"/>
    </row>
    <row r="66" spans="1:7" ht="24.75">
      <c r="A66" s="2"/>
      <c r="B66" s="2"/>
      <c r="C66" s="2"/>
      <c r="D66" s="2"/>
      <c r="E66" s="2"/>
      <c r="F66" s="4"/>
      <c r="G66" s="4"/>
    </row>
    <row r="67" spans="1:7" ht="24.75">
      <c r="A67" s="2"/>
      <c r="B67" s="2"/>
      <c r="C67" s="2"/>
      <c r="D67" s="2"/>
      <c r="E67" s="2"/>
      <c r="F67" s="4"/>
      <c r="G67" s="4"/>
    </row>
    <row r="68" spans="1:7" ht="24.75">
      <c r="A68" s="2"/>
      <c r="B68" s="2"/>
      <c r="C68" s="2"/>
      <c r="D68" s="2"/>
      <c r="E68" s="2"/>
      <c r="F68" s="4"/>
      <c r="G68" s="4"/>
    </row>
    <row r="69" spans="1:7" ht="24.75">
      <c r="A69" s="2"/>
      <c r="B69" s="2"/>
      <c r="C69" s="2"/>
      <c r="D69" s="2"/>
      <c r="E69" s="2"/>
      <c r="F69" s="4"/>
      <c r="G69" s="4"/>
    </row>
    <row r="70" spans="1:7" ht="24.75">
      <c r="A70" s="2"/>
      <c r="B70" s="2"/>
      <c r="C70" s="2"/>
      <c r="D70" s="2"/>
      <c r="E70" s="2"/>
      <c r="F70" s="4"/>
      <c r="G70" s="4"/>
    </row>
    <row r="71" spans="1:7" ht="24.75">
      <c r="A71" s="2"/>
      <c r="B71" s="2"/>
      <c r="C71" s="2"/>
      <c r="D71" s="2"/>
      <c r="E71" s="2"/>
      <c r="F71" s="4"/>
      <c r="G71" s="4"/>
    </row>
    <row r="72" spans="1:7" ht="24.75">
      <c r="A72" s="2"/>
      <c r="B72" s="2"/>
      <c r="C72" s="2"/>
      <c r="D72" s="2"/>
      <c r="E72" s="2"/>
      <c r="F72" s="4"/>
      <c r="G72" s="4"/>
    </row>
    <row r="73" spans="1:7" ht="24.75">
      <c r="A73" s="2"/>
      <c r="B73" s="2"/>
      <c r="C73" s="2"/>
      <c r="D73" s="2"/>
      <c r="E73" s="2"/>
      <c r="F73" s="4"/>
      <c r="G73" s="4"/>
    </row>
    <row r="74" spans="1:7" ht="24.75">
      <c r="A74" s="2"/>
      <c r="B74" s="2"/>
      <c r="C74" s="2"/>
      <c r="D74" s="2"/>
      <c r="E74" s="2"/>
      <c r="F74" s="4"/>
      <c r="G74" s="4"/>
    </row>
    <row r="75" spans="1:7" ht="24.75">
      <c r="A75" s="2"/>
      <c r="B75" s="2"/>
      <c r="C75" s="2"/>
      <c r="D75" s="2"/>
      <c r="E75" s="2"/>
      <c r="F75" s="4"/>
      <c r="G75" s="4"/>
    </row>
    <row r="76" spans="1:7" ht="24.75">
      <c r="A76" s="2"/>
      <c r="B76" s="2"/>
      <c r="C76" s="2"/>
      <c r="D76" s="2"/>
      <c r="E76" s="2"/>
      <c r="F76" s="4"/>
      <c r="G76" s="4"/>
    </row>
    <row r="77" spans="1:7" ht="24.75">
      <c r="A77" s="2"/>
      <c r="B77" s="2"/>
      <c r="C77" s="2"/>
      <c r="D77" s="2"/>
      <c r="E77" s="2"/>
      <c r="F77" s="4"/>
      <c r="G77" s="4"/>
    </row>
    <row r="78" spans="1:7" ht="24.75">
      <c r="A78" s="2"/>
      <c r="B78" s="2"/>
      <c r="C78" s="2"/>
      <c r="D78" s="2"/>
      <c r="E78" s="2"/>
      <c r="F78" s="4"/>
      <c r="G78" s="4"/>
    </row>
    <row r="79" spans="6:7" ht="15.75">
      <c r="F79" s="5"/>
      <c r="G79" s="5"/>
    </row>
    <row r="80" spans="6:7" ht="15.75">
      <c r="F80" s="5"/>
      <c r="G80" s="5"/>
    </row>
    <row r="81" spans="6:7" ht="15.75">
      <c r="F81" s="5"/>
      <c r="G81" s="5"/>
    </row>
    <row r="82" spans="6:7" ht="15.75">
      <c r="F82" s="5"/>
      <c r="G82" s="5"/>
    </row>
    <row r="83" spans="6:7" ht="15.75">
      <c r="F83" s="5"/>
      <c r="G83" s="5"/>
    </row>
    <row r="84" spans="6:7" ht="15.75">
      <c r="F84" s="5"/>
      <c r="G84" s="5"/>
    </row>
    <row r="85" spans="6:7" ht="15.75">
      <c r="F85" s="5"/>
      <c r="G85" s="5"/>
    </row>
    <row r="86" spans="6:7" ht="15.75">
      <c r="F86" s="5"/>
      <c r="G86" s="5"/>
    </row>
    <row r="87" spans="6:7" ht="15.75">
      <c r="F87" s="5"/>
      <c r="G87" s="5"/>
    </row>
    <row r="88" spans="6:7" ht="15.75">
      <c r="F88" s="5"/>
      <c r="G88" s="5"/>
    </row>
    <row r="89" spans="6:7" ht="15.75">
      <c r="F89" s="5"/>
      <c r="G89" s="5"/>
    </row>
    <row r="90" spans="6:7" ht="15.75">
      <c r="F90" s="5"/>
      <c r="G90" s="5"/>
    </row>
    <row r="91" spans="6:7" ht="15.75">
      <c r="F91" s="5"/>
      <c r="G91" s="5"/>
    </row>
  </sheetData>
  <sheetProtection/>
  <mergeCells count="36">
    <mergeCell ref="A36:C36"/>
    <mergeCell ref="A37:C37"/>
    <mergeCell ref="A19:C19"/>
    <mergeCell ref="A20:C20"/>
    <mergeCell ref="A23:C23"/>
    <mergeCell ref="A24:C24"/>
    <mergeCell ref="A38:C38"/>
    <mergeCell ref="A35:C35"/>
    <mergeCell ref="A12:C12"/>
    <mergeCell ref="A11:C11"/>
    <mergeCell ref="A31:C31"/>
    <mergeCell ref="A32:C32"/>
    <mergeCell ref="A33:C33"/>
    <mergeCell ref="A34:C34"/>
    <mergeCell ref="A29:C29"/>
    <mergeCell ref="A30:C30"/>
    <mergeCell ref="A4:C4"/>
    <mergeCell ref="A22:C22"/>
    <mergeCell ref="A28:C28"/>
    <mergeCell ref="A25:C25"/>
    <mergeCell ref="A26:C26"/>
    <mergeCell ref="A27:C27"/>
    <mergeCell ref="A15:C15"/>
    <mergeCell ref="A16:C16"/>
    <mergeCell ref="A17:C17"/>
    <mergeCell ref="A21:C21"/>
    <mergeCell ref="A1:F1"/>
    <mergeCell ref="A2:F2"/>
    <mergeCell ref="A3:F3"/>
    <mergeCell ref="A14:C14"/>
    <mergeCell ref="A18:C18"/>
    <mergeCell ref="A5:C5"/>
    <mergeCell ref="A13:C13"/>
    <mergeCell ref="A10:C10"/>
    <mergeCell ref="A6:C6"/>
    <mergeCell ref="A8:C8"/>
  </mergeCells>
  <printOptions/>
  <pageMargins left="0.3937007874015748" right="0.2362204724409449" top="0.7874015748031497" bottom="0.7480314960629921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7">
      <selection activeCell="E15" sqref="E15"/>
    </sheetView>
  </sheetViews>
  <sheetFormatPr defaultColWidth="9.140625" defaultRowHeight="12.75"/>
  <cols>
    <col min="1" max="2" width="9.140625" style="1" customWidth="1"/>
    <col min="3" max="3" width="27.421875" style="1" customWidth="1"/>
    <col min="4" max="4" width="11.421875" style="1" customWidth="1"/>
    <col min="5" max="5" width="19.140625" style="1" customWidth="1"/>
    <col min="6" max="6" width="17.7109375" style="5" customWidth="1"/>
    <col min="7" max="7" width="21.28125" style="5" customWidth="1"/>
    <col min="8" max="8" width="17.7109375" style="1" customWidth="1"/>
    <col min="9" max="16384" width="9.140625" style="1" customWidth="1"/>
  </cols>
  <sheetData>
    <row r="1" spans="1:7" ht="24.75">
      <c r="A1" s="98" t="s">
        <v>167</v>
      </c>
      <c r="B1" s="98"/>
      <c r="C1" s="98"/>
      <c r="D1" s="98"/>
      <c r="E1" s="98"/>
      <c r="F1" s="98"/>
      <c r="G1" s="16"/>
    </row>
    <row r="2" spans="1:7" ht="24.75">
      <c r="A2" s="98" t="s">
        <v>0</v>
      </c>
      <c r="B2" s="98"/>
      <c r="C2" s="98"/>
      <c r="D2" s="98"/>
      <c r="E2" s="98"/>
      <c r="F2" s="98"/>
      <c r="G2" s="16"/>
    </row>
    <row r="3" spans="1:7" ht="24.75">
      <c r="A3" s="99" t="s">
        <v>127</v>
      </c>
      <c r="B3" s="99"/>
      <c r="C3" s="99"/>
      <c r="D3" s="99"/>
      <c r="E3" s="99"/>
      <c r="F3" s="99"/>
      <c r="G3" s="16"/>
    </row>
    <row r="4" spans="1:6" s="24" customFormat="1" ht="22.5">
      <c r="A4" s="91" t="s">
        <v>1</v>
      </c>
      <c r="B4" s="92"/>
      <c r="C4" s="93"/>
      <c r="D4" s="22" t="s">
        <v>2</v>
      </c>
      <c r="E4" s="23" t="s">
        <v>3</v>
      </c>
      <c r="F4" s="23" t="s">
        <v>4</v>
      </c>
    </row>
    <row r="5" spans="1:8" s="24" customFormat="1" ht="22.5">
      <c r="A5" s="100" t="s">
        <v>106</v>
      </c>
      <c r="B5" s="100"/>
      <c r="C5" s="100"/>
      <c r="D5" s="60" t="s">
        <v>129</v>
      </c>
      <c r="E5" s="61">
        <v>6285650.59</v>
      </c>
      <c r="F5" s="47"/>
      <c r="H5" s="32">
        <f>E5+E6+E7</f>
        <v>26556557.58</v>
      </c>
    </row>
    <row r="6" spans="1:8" s="24" customFormat="1" ht="22.5">
      <c r="A6" s="94" t="s">
        <v>62</v>
      </c>
      <c r="B6" s="94"/>
      <c r="C6" s="94"/>
      <c r="D6" s="62" t="s">
        <v>129</v>
      </c>
      <c r="E6" s="63">
        <v>19804317.02</v>
      </c>
      <c r="F6" s="52"/>
      <c r="H6" s="37">
        <v>26601949.86</v>
      </c>
    </row>
    <row r="7" spans="1:8" s="24" customFormat="1" ht="22.5">
      <c r="A7" s="64" t="s">
        <v>113</v>
      </c>
      <c r="B7" s="64"/>
      <c r="C7" s="64"/>
      <c r="D7" s="62" t="s">
        <v>129</v>
      </c>
      <c r="E7" s="63">
        <v>466589.97</v>
      </c>
      <c r="F7" s="52"/>
      <c r="G7" s="32"/>
      <c r="H7" s="32">
        <f>H6-H5</f>
        <v>45392.28000000119</v>
      </c>
    </row>
    <row r="8" spans="1:7" s="24" customFormat="1" ht="22.5">
      <c r="A8" s="94" t="s">
        <v>69</v>
      </c>
      <c r="B8" s="94"/>
      <c r="C8" s="94"/>
      <c r="D8" s="62" t="s">
        <v>130</v>
      </c>
      <c r="E8" s="52">
        <v>4000</v>
      </c>
      <c r="F8" s="52"/>
      <c r="G8" s="32"/>
    </row>
    <row r="9" spans="1:7" s="24" customFormat="1" ht="22.5">
      <c r="A9" s="94" t="s">
        <v>70</v>
      </c>
      <c r="B9" s="94"/>
      <c r="C9" s="94"/>
      <c r="D9" s="62" t="s">
        <v>131</v>
      </c>
      <c r="E9" s="52">
        <v>5934.37</v>
      </c>
      <c r="F9" s="52"/>
      <c r="G9" s="32"/>
    </row>
    <row r="10" spans="1:6" s="24" customFormat="1" ht="22.5">
      <c r="A10" s="94" t="s">
        <v>71</v>
      </c>
      <c r="B10" s="94"/>
      <c r="C10" s="94"/>
      <c r="D10" s="62" t="s">
        <v>132</v>
      </c>
      <c r="E10" s="52">
        <v>600</v>
      </c>
      <c r="F10" s="52"/>
    </row>
    <row r="11" spans="1:6" s="24" customFormat="1" ht="22.5">
      <c r="A11" s="94" t="s">
        <v>135</v>
      </c>
      <c r="B11" s="94"/>
      <c r="C11" s="94"/>
      <c r="D11" s="62" t="s">
        <v>134</v>
      </c>
      <c r="E11" s="63">
        <v>743000</v>
      </c>
      <c r="F11" s="52"/>
    </row>
    <row r="12" spans="1:6" s="24" customFormat="1" ht="22.5">
      <c r="A12" s="94" t="s">
        <v>171</v>
      </c>
      <c r="B12" s="94"/>
      <c r="C12" s="94"/>
      <c r="D12" s="62" t="s">
        <v>133</v>
      </c>
      <c r="E12" s="63">
        <v>18560</v>
      </c>
      <c r="F12" s="52"/>
    </row>
    <row r="13" spans="1:6" s="24" customFormat="1" ht="22.5">
      <c r="A13" s="94" t="s">
        <v>136</v>
      </c>
      <c r="B13" s="94"/>
      <c r="C13" s="94"/>
      <c r="D13" s="62" t="s">
        <v>137</v>
      </c>
      <c r="E13" s="63">
        <v>70200</v>
      </c>
      <c r="F13" s="52"/>
    </row>
    <row r="14" spans="1:6" s="24" customFormat="1" ht="22.5">
      <c r="A14" s="94" t="s">
        <v>5</v>
      </c>
      <c r="B14" s="94"/>
      <c r="C14" s="94"/>
      <c r="D14" s="62" t="s">
        <v>138</v>
      </c>
      <c r="E14" s="63">
        <v>865275</v>
      </c>
      <c r="F14" s="52"/>
    </row>
    <row r="15" spans="1:6" s="24" customFormat="1" ht="22.5">
      <c r="A15" s="94" t="s">
        <v>140</v>
      </c>
      <c r="B15" s="94"/>
      <c r="C15" s="94"/>
      <c r="D15" s="62" t="s">
        <v>139</v>
      </c>
      <c r="E15" s="63">
        <v>2165787</v>
      </c>
      <c r="F15" s="52"/>
    </row>
    <row r="16" spans="1:8" s="24" customFormat="1" ht="22.5">
      <c r="A16" s="94" t="s">
        <v>141</v>
      </c>
      <c r="B16" s="94"/>
      <c r="C16" s="94"/>
      <c r="D16" s="62" t="s">
        <v>143</v>
      </c>
      <c r="E16" s="63">
        <v>4603438</v>
      </c>
      <c r="F16" s="52"/>
      <c r="G16" s="32" t="e">
        <f>E16+#REF!+#REF!</f>
        <v>#REF!</v>
      </c>
      <c r="H16" s="24">
        <v>5054752</v>
      </c>
    </row>
    <row r="17" spans="1:7" s="24" customFormat="1" ht="22.5">
      <c r="A17" s="94" t="s">
        <v>7</v>
      </c>
      <c r="B17" s="94"/>
      <c r="C17" s="94"/>
      <c r="D17" s="62" t="s">
        <v>142</v>
      </c>
      <c r="E17" s="63">
        <v>269331</v>
      </c>
      <c r="F17" s="52"/>
      <c r="G17" s="32" t="e">
        <f>E14+E15+E16+#REF!+#REF!+E17+E18+E19+E20+E23+#REF!+#REF!</f>
        <v>#REF!</v>
      </c>
    </row>
    <row r="18" spans="1:6" s="24" customFormat="1" ht="22.5">
      <c r="A18" s="94" t="s">
        <v>8</v>
      </c>
      <c r="B18" s="94"/>
      <c r="C18" s="94"/>
      <c r="D18" s="62" t="s">
        <v>144</v>
      </c>
      <c r="E18" s="63">
        <v>3388609.79</v>
      </c>
      <c r="F18" s="52"/>
    </row>
    <row r="19" spans="1:6" s="24" customFormat="1" ht="22.5">
      <c r="A19" s="94" t="s">
        <v>9</v>
      </c>
      <c r="B19" s="94"/>
      <c r="C19" s="94"/>
      <c r="D19" s="62" t="s">
        <v>145</v>
      </c>
      <c r="E19" s="63">
        <v>1681386.26</v>
      </c>
      <c r="F19" s="52"/>
    </row>
    <row r="20" spans="1:6" s="24" customFormat="1" ht="22.5">
      <c r="A20" s="94" t="s">
        <v>10</v>
      </c>
      <c r="B20" s="94"/>
      <c r="C20" s="94"/>
      <c r="D20" s="62" t="s">
        <v>146</v>
      </c>
      <c r="E20" s="63">
        <v>986583.03</v>
      </c>
      <c r="F20" s="52"/>
    </row>
    <row r="21" spans="1:6" s="24" customFormat="1" ht="22.5">
      <c r="A21" s="94" t="s">
        <v>15</v>
      </c>
      <c r="B21" s="94"/>
      <c r="C21" s="94"/>
      <c r="D21" s="62" t="s">
        <v>147</v>
      </c>
      <c r="E21" s="52">
        <v>162000</v>
      </c>
      <c r="F21" s="52"/>
    </row>
    <row r="22" spans="1:6" s="24" customFormat="1" ht="22.5">
      <c r="A22" s="94" t="s">
        <v>11</v>
      </c>
      <c r="B22" s="94"/>
      <c r="C22" s="94"/>
      <c r="D22" s="62" t="s">
        <v>148</v>
      </c>
      <c r="E22" s="52">
        <v>575820</v>
      </c>
      <c r="F22" s="52"/>
    </row>
    <row r="23" spans="1:6" s="24" customFormat="1" ht="22.5">
      <c r="A23" s="94" t="s">
        <v>14</v>
      </c>
      <c r="B23" s="94"/>
      <c r="C23" s="94"/>
      <c r="D23" s="62" t="s">
        <v>149</v>
      </c>
      <c r="E23" s="52">
        <v>4417880.12</v>
      </c>
      <c r="F23" s="52"/>
    </row>
    <row r="24" spans="1:6" s="24" customFormat="1" ht="22.5">
      <c r="A24" s="94" t="s">
        <v>122</v>
      </c>
      <c r="B24" s="94"/>
      <c r="C24" s="94"/>
      <c r="D24" s="62" t="s">
        <v>166</v>
      </c>
      <c r="E24" s="52">
        <v>631080</v>
      </c>
      <c r="F24" s="52"/>
    </row>
    <row r="25" spans="1:6" s="24" customFormat="1" ht="22.5">
      <c r="A25" s="94" t="s">
        <v>128</v>
      </c>
      <c r="B25" s="94"/>
      <c r="C25" s="94"/>
      <c r="D25" s="62" t="s">
        <v>166</v>
      </c>
      <c r="E25" s="52">
        <v>40800</v>
      </c>
      <c r="F25" s="52"/>
    </row>
    <row r="26" spans="1:6" s="24" customFormat="1" ht="22.5">
      <c r="A26" s="94" t="s">
        <v>65</v>
      </c>
      <c r="B26" s="94"/>
      <c r="C26" s="94"/>
      <c r="D26" s="62" t="s">
        <v>165</v>
      </c>
      <c r="E26" s="52">
        <v>9371900</v>
      </c>
      <c r="F26" s="52"/>
    </row>
    <row r="27" spans="1:6" s="24" customFormat="1" ht="22.5">
      <c r="A27" s="94" t="s">
        <v>66</v>
      </c>
      <c r="B27" s="94"/>
      <c r="C27" s="94"/>
      <c r="D27" s="62" t="s">
        <v>165</v>
      </c>
      <c r="E27" s="52">
        <v>1042000</v>
      </c>
      <c r="F27" s="52"/>
    </row>
    <row r="28" spans="1:6" s="24" customFormat="1" ht="22.5">
      <c r="A28" s="94" t="s">
        <v>12</v>
      </c>
      <c r="B28" s="94"/>
      <c r="C28" s="94"/>
      <c r="D28" s="62" t="s">
        <v>168</v>
      </c>
      <c r="E28" s="52"/>
      <c r="F28" s="63">
        <v>8521980.87</v>
      </c>
    </row>
    <row r="29" spans="1:6" s="24" customFormat="1" ht="22.5">
      <c r="A29" s="94" t="s">
        <v>13</v>
      </c>
      <c r="B29" s="94"/>
      <c r="C29" s="94"/>
      <c r="D29" s="62" t="s">
        <v>169</v>
      </c>
      <c r="E29" s="52"/>
      <c r="F29" s="63">
        <v>7440919.1</v>
      </c>
    </row>
    <row r="30" spans="1:6" s="24" customFormat="1" ht="22.5">
      <c r="A30" s="94" t="s">
        <v>126</v>
      </c>
      <c r="B30" s="94"/>
      <c r="C30" s="94"/>
      <c r="D30" s="62" t="s">
        <v>170</v>
      </c>
      <c r="E30" s="52"/>
      <c r="F30" s="63">
        <v>39689008.15</v>
      </c>
    </row>
    <row r="31" spans="1:7" s="24" customFormat="1" ht="22.5">
      <c r="A31" s="95" t="s">
        <v>172</v>
      </c>
      <c r="B31" s="96"/>
      <c r="C31" s="97"/>
      <c r="D31" s="65" t="s">
        <v>164</v>
      </c>
      <c r="E31" s="57"/>
      <c r="F31" s="57">
        <v>1948834.03</v>
      </c>
      <c r="G31" s="32" t="e">
        <f>F31+#REF!+#REF!+#REF!+#REF!</f>
        <v>#REF!</v>
      </c>
    </row>
    <row r="32" spans="5:7" s="24" customFormat="1" ht="23.25" thickBot="1">
      <c r="E32" s="36">
        <f>SUM(E5:E31)</f>
        <v>57600742.15</v>
      </c>
      <c r="F32" s="36">
        <f>SUM(F28:F31)</f>
        <v>57600742.15</v>
      </c>
      <c r="G32" s="34"/>
    </row>
    <row r="33" spans="5:6" s="24" customFormat="1" ht="20.25" customHeight="1" thickTop="1">
      <c r="E33" s="37"/>
      <c r="F33" s="37"/>
    </row>
    <row r="34" spans="5:6" s="24" customFormat="1" ht="20.25" customHeight="1">
      <c r="E34" s="37"/>
      <c r="F34" s="37"/>
    </row>
    <row r="35" spans="5:6" s="24" customFormat="1" ht="20.25" customHeight="1">
      <c r="E35" s="37"/>
      <c r="F35" s="37"/>
    </row>
    <row r="36" spans="5:6" s="24" customFormat="1" ht="20.25" customHeight="1">
      <c r="E36" s="37"/>
      <c r="F36" s="37"/>
    </row>
    <row r="37" spans="5:6" s="24" customFormat="1" ht="20.25" customHeight="1">
      <c r="E37" s="37"/>
      <c r="F37" s="37"/>
    </row>
    <row r="38" spans="2:6" s="24" customFormat="1" ht="22.5">
      <c r="B38" s="24" t="s">
        <v>34</v>
      </c>
      <c r="F38" s="37"/>
    </row>
    <row r="39" spans="1:6" s="38" customFormat="1" ht="22.5">
      <c r="A39" s="24"/>
      <c r="B39" s="24" t="s">
        <v>53</v>
      </c>
      <c r="C39" s="24"/>
      <c r="D39" s="24"/>
      <c r="E39" s="24"/>
      <c r="F39" s="37"/>
    </row>
    <row r="40" spans="2:7" s="24" customFormat="1" ht="22.5">
      <c r="B40" s="24" t="s">
        <v>52</v>
      </c>
      <c r="F40" s="37"/>
      <c r="G40" s="32"/>
    </row>
    <row r="41" s="24" customFormat="1" ht="16.5" customHeight="1">
      <c r="F41" s="37"/>
    </row>
    <row r="42" spans="2:6" s="24" customFormat="1" ht="22.5">
      <c r="B42" s="24" t="s">
        <v>35</v>
      </c>
      <c r="F42" s="37"/>
    </row>
    <row r="43" spans="2:6" s="24" customFormat="1" ht="22.5">
      <c r="B43" s="24" t="s">
        <v>54</v>
      </c>
      <c r="F43" s="37"/>
    </row>
    <row r="44" spans="2:6" s="24" customFormat="1" ht="22.5">
      <c r="B44" s="24" t="s">
        <v>173</v>
      </c>
      <c r="F44" s="37"/>
    </row>
    <row r="45" s="24" customFormat="1" ht="11.25" customHeight="1">
      <c r="F45" s="37"/>
    </row>
    <row r="46" spans="2:6" s="24" customFormat="1" ht="22.5">
      <c r="B46" s="24" t="s">
        <v>35</v>
      </c>
      <c r="F46" s="37"/>
    </row>
    <row r="47" spans="2:6" s="24" customFormat="1" ht="22.5">
      <c r="B47" s="24" t="s">
        <v>56</v>
      </c>
      <c r="F47" s="37"/>
    </row>
    <row r="48" spans="2:6" s="24" customFormat="1" ht="22.5">
      <c r="B48" s="24" t="s">
        <v>57</v>
      </c>
      <c r="F48" s="37"/>
    </row>
    <row r="49" s="24" customFormat="1" ht="11.25" customHeight="1">
      <c r="F49" s="37"/>
    </row>
    <row r="50" spans="2:6" s="24" customFormat="1" ht="22.5">
      <c r="B50" s="24" t="s">
        <v>42</v>
      </c>
      <c r="F50" s="37"/>
    </row>
    <row r="51" spans="2:6" s="24" customFormat="1" ht="22.5">
      <c r="B51" s="24" t="s">
        <v>41</v>
      </c>
      <c r="F51" s="37"/>
    </row>
    <row r="52" spans="2:6" s="24" customFormat="1" ht="22.5">
      <c r="B52" s="24" t="s">
        <v>110</v>
      </c>
      <c r="F52" s="37"/>
    </row>
    <row r="53" spans="2:6" s="24" customFormat="1" ht="22.5">
      <c r="B53" s="90" t="s">
        <v>109</v>
      </c>
      <c r="C53" s="90"/>
      <c r="F53" s="37"/>
    </row>
    <row r="54" spans="6:10" s="24" customFormat="1" ht="22.5">
      <c r="F54" s="37"/>
      <c r="G54" s="37"/>
      <c r="I54" s="37"/>
      <c r="J54" s="37"/>
    </row>
    <row r="55" spans="6:7" s="24" customFormat="1" ht="22.5">
      <c r="F55" s="37"/>
      <c r="G55" s="37"/>
    </row>
    <row r="56" spans="6:7" s="24" customFormat="1" ht="22.5">
      <c r="F56" s="37"/>
      <c r="G56" s="37"/>
    </row>
    <row r="57" spans="6:7" s="24" customFormat="1" ht="22.5">
      <c r="F57" s="37"/>
      <c r="G57" s="37"/>
    </row>
    <row r="58" spans="6:7" s="24" customFormat="1" ht="22.5">
      <c r="F58" s="37"/>
      <c r="G58" s="37"/>
    </row>
    <row r="59" spans="6:7" s="24" customFormat="1" ht="22.5">
      <c r="F59" s="37"/>
      <c r="G59" s="37"/>
    </row>
    <row r="60" spans="6:7" s="24" customFormat="1" ht="22.5">
      <c r="F60" s="37"/>
      <c r="G60" s="37"/>
    </row>
    <row r="61" spans="6:7" s="24" customFormat="1" ht="22.5">
      <c r="F61" s="37"/>
      <c r="G61" s="37"/>
    </row>
    <row r="62" spans="6:7" s="24" customFormat="1" ht="22.5">
      <c r="F62" s="37"/>
      <c r="G62" s="37"/>
    </row>
    <row r="63" spans="1:7" ht="24.75">
      <c r="A63" s="2"/>
      <c r="B63" s="2"/>
      <c r="C63" s="2"/>
      <c r="D63" s="2"/>
      <c r="E63" s="2"/>
      <c r="F63" s="4"/>
      <c r="G63" s="4"/>
    </row>
    <row r="64" spans="1:7" ht="24.75">
      <c r="A64" s="2"/>
      <c r="B64" s="2" t="s">
        <v>174</v>
      </c>
      <c r="C64" s="2"/>
      <c r="D64" s="2"/>
      <c r="E64" s="2"/>
      <c r="F64" s="4"/>
      <c r="G64" s="4"/>
    </row>
    <row r="65" spans="1:7" ht="24.75">
      <c r="A65" s="2"/>
      <c r="B65" s="2"/>
      <c r="C65" s="2"/>
      <c r="D65" s="2"/>
      <c r="E65" s="2"/>
      <c r="F65" s="4"/>
      <c r="G65" s="4"/>
    </row>
    <row r="66" spans="1:7" ht="24.75">
      <c r="A66" s="2"/>
      <c r="B66" s="2"/>
      <c r="C66" s="2"/>
      <c r="D66" s="2"/>
      <c r="E66" s="2"/>
      <c r="F66" s="4"/>
      <c r="G66" s="4"/>
    </row>
    <row r="67" spans="1:7" ht="24.75">
      <c r="A67" s="2"/>
      <c r="B67" s="2"/>
      <c r="C67" s="2"/>
      <c r="D67" s="2"/>
      <c r="E67" s="2"/>
      <c r="F67" s="4"/>
      <c r="G67" s="4"/>
    </row>
    <row r="68" spans="1:7" ht="24.75">
      <c r="A68" s="2"/>
      <c r="B68" s="2"/>
      <c r="C68" s="2"/>
      <c r="D68" s="2"/>
      <c r="E68" s="2"/>
      <c r="F68" s="4"/>
      <c r="G68" s="4"/>
    </row>
    <row r="69" spans="1:7" ht="24.75">
      <c r="A69" s="2"/>
      <c r="B69" s="2"/>
      <c r="C69" s="2"/>
      <c r="D69" s="2"/>
      <c r="E69" s="2"/>
      <c r="F69" s="4"/>
      <c r="G69" s="4"/>
    </row>
    <row r="70" spans="1:7" ht="24.75">
      <c r="A70" s="2"/>
      <c r="B70" s="2"/>
      <c r="C70" s="2"/>
      <c r="D70" s="2"/>
      <c r="E70" s="2"/>
      <c r="F70" s="4"/>
      <c r="G70" s="4"/>
    </row>
  </sheetData>
  <sheetProtection/>
  <mergeCells count="31">
    <mergeCell ref="A3:F3"/>
    <mergeCell ref="A4:C4"/>
    <mergeCell ref="B53:C53"/>
    <mergeCell ref="A23:C23"/>
    <mergeCell ref="A5:C5"/>
    <mergeCell ref="A15:C15"/>
    <mergeCell ref="A17:C17"/>
    <mergeCell ref="A18:C18"/>
    <mergeCell ref="A31:C31"/>
    <mergeCell ref="A29:C29"/>
    <mergeCell ref="A1:F1"/>
    <mergeCell ref="A9:C9"/>
    <mergeCell ref="A12:C12"/>
    <mergeCell ref="A2:F2"/>
    <mergeCell ref="A14:C14"/>
    <mergeCell ref="A19:C19"/>
    <mergeCell ref="A6:C6"/>
    <mergeCell ref="A8:C8"/>
    <mergeCell ref="A10:C10"/>
    <mergeCell ref="A21:C21"/>
    <mergeCell ref="A22:C22"/>
    <mergeCell ref="A20:C20"/>
    <mergeCell ref="A16:C16"/>
    <mergeCell ref="A27:C27"/>
    <mergeCell ref="A13:C13"/>
    <mergeCell ref="A28:C28"/>
    <mergeCell ref="A30:C30"/>
    <mergeCell ref="A26:C26"/>
    <mergeCell ref="A24:C24"/>
    <mergeCell ref="A25:C25"/>
    <mergeCell ref="A11:C11"/>
  </mergeCells>
  <printOptions/>
  <pageMargins left="0.5118110236220472" right="0.2362204724409449" top="0.7874015748031497" bottom="0.7874015748031497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3"/>
  <sheetViews>
    <sheetView view="pageBreakPreview" zoomScale="90" zoomScaleSheetLayoutView="90" zoomScalePageLayoutView="0" workbookViewId="0" topLeftCell="A56">
      <selection activeCell="L87" sqref="L87"/>
    </sheetView>
  </sheetViews>
  <sheetFormatPr defaultColWidth="9.140625" defaultRowHeight="12.75"/>
  <cols>
    <col min="1" max="1" width="34.7109375" style="39" customWidth="1"/>
    <col min="2" max="2" width="12.28125" style="39" customWidth="1"/>
    <col min="3" max="3" width="15.140625" style="39" customWidth="1"/>
    <col min="4" max="4" width="15.421875" style="39" customWidth="1"/>
    <col min="5" max="5" width="14.7109375" style="39" customWidth="1"/>
    <col min="6" max="6" width="15.421875" style="39" customWidth="1"/>
    <col min="7" max="7" width="23.140625" style="39" customWidth="1"/>
    <col min="8" max="16384" width="9.140625" style="39" customWidth="1"/>
  </cols>
  <sheetData>
    <row r="1" spans="1:6" ht="22.5">
      <c r="A1" s="90" t="s">
        <v>163</v>
      </c>
      <c r="B1" s="90"/>
      <c r="C1" s="90"/>
      <c r="D1" s="90"/>
      <c r="E1" s="90"/>
      <c r="F1" s="90"/>
    </row>
    <row r="2" spans="1:6" ht="22.5">
      <c r="A2" s="24" t="s">
        <v>150</v>
      </c>
      <c r="B2" s="24"/>
      <c r="C2" s="24"/>
      <c r="D2" s="24"/>
      <c r="E2" s="24"/>
      <c r="F2" s="24"/>
    </row>
    <row r="3" spans="1:6" ht="22.5">
      <c r="A3" s="40" t="s">
        <v>151</v>
      </c>
      <c r="B3" s="40" t="s">
        <v>2</v>
      </c>
      <c r="C3" s="40" t="s">
        <v>162</v>
      </c>
      <c r="D3" s="40" t="s">
        <v>161</v>
      </c>
      <c r="E3" s="40" t="s">
        <v>160</v>
      </c>
      <c r="F3" s="40" t="s">
        <v>175</v>
      </c>
    </row>
    <row r="4" spans="1:6" ht="22.5">
      <c r="A4" s="45" t="s">
        <v>16</v>
      </c>
      <c r="B4" s="46">
        <v>230102</v>
      </c>
      <c r="C4" s="47">
        <v>6403.17</v>
      </c>
      <c r="D4" s="48">
        <v>16152.81</v>
      </c>
      <c r="E4" s="48">
        <v>6403.17</v>
      </c>
      <c r="F4" s="49">
        <f>C4+D4-E4</f>
        <v>16152.81</v>
      </c>
    </row>
    <row r="5" spans="1:6" ht="22.5">
      <c r="A5" s="50" t="s">
        <v>153</v>
      </c>
      <c r="B5" s="51">
        <v>230105</v>
      </c>
      <c r="C5" s="52">
        <v>2876.95</v>
      </c>
      <c r="D5" s="53">
        <v>9</v>
      </c>
      <c r="E5" s="53"/>
      <c r="F5" s="54">
        <f aca="true" t="shared" si="0" ref="F5:F12">C5+D5-E5</f>
        <v>2885.95</v>
      </c>
    </row>
    <row r="6" spans="1:6" ht="22.5">
      <c r="A6" s="50" t="s">
        <v>154</v>
      </c>
      <c r="B6" s="51">
        <v>230106</v>
      </c>
      <c r="C6" s="52">
        <v>3452.8</v>
      </c>
      <c r="D6" s="53">
        <v>10.8</v>
      </c>
      <c r="E6" s="53"/>
      <c r="F6" s="54">
        <f t="shared" si="0"/>
        <v>3463.6000000000004</v>
      </c>
    </row>
    <row r="7" spans="1:6" ht="22.5">
      <c r="A7" s="50" t="s">
        <v>152</v>
      </c>
      <c r="B7" s="51">
        <v>230109</v>
      </c>
      <c r="C7" s="52">
        <v>700886.7</v>
      </c>
      <c r="D7" s="53">
        <v>15855</v>
      </c>
      <c r="E7" s="53"/>
      <c r="F7" s="54">
        <f t="shared" si="0"/>
        <v>716741.7</v>
      </c>
    </row>
    <row r="8" spans="1:6" ht="22.5">
      <c r="A8" s="50" t="s">
        <v>156</v>
      </c>
      <c r="B8" s="51">
        <v>230115</v>
      </c>
      <c r="C8" s="51"/>
      <c r="D8" s="53"/>
      <c r="E8" s="53"/>
      <c r="F8" s="54">
        <f t="shared" si="0"/>
        <v>0</v>
      </c>
    </row>
    <row r="9" spans="1:6" ht="22.5">
      <c r="A9" s="50" t="s">
        <v>155</v>
      </c>
      <c r="B9" s="51">
        <v>230199</v>
      </c>
      <c r="C9" s="52">
        <v>225.6</v>
      </c>
      <c r="D9" s="53">
        <v>7817.47</v>
      </c>
      <c r="E9" s="53">
        <v>8043.07</v>
      </c>
      <c r="F9" s="54">
        <f t="shared" si="0"/>
        <v>0</v>
      </c>
    </row>
    <row r="10" spans="1:6" ht="22.5">
      <c r="A10" s="50" t="s">
        <v>158</v>
      </c>
      <c r="B10" s="51">
        <v>230201</v>
      </c>
      <c r="C10" s="51"/>
      <c r="D10" s="53">
        <v>1660</v>
      </c>
      <c r="E10" s="53">
        <v>1660</v>
      </c>
      <c r="F10" s="54">
        <f t="shared" si="0"/>
        <v>0</v>
      </c>
    </row>
    <row r="11" spans="1:6" ht="22.5">
      <c r="A11" s="55" t="s">
        <v>159</v>
      </c>
      <c r="B11" s="56">
        <v>230202</v>
      </c>
      <c r="C11" s="57">
        <v>1209589.97</v>
      </c>
      <c r="D11" s="58"/>
      <c r="E11" s="58"/>
      <c r="F11" s="59">
        <f t="shared" si="0"/>
        <v>1209589.97</v>
      </c>
    </row>
    <row r="12" spans="1:6" ht="22.5">
      <c r="A12" s="41" t="s">
        <v>157</v>
      </c>
      <c r="B12" s="41"/>
      <c r="C12" s="42">
        <f>SUM(C4:C11)</f>
        <v>1923435.19</v>
      </c>
      <c r="D12" s="43">
        <f>SUM(D4:D10)</f>
        <v>41505.08</v>
      </c>
      <c r="E12" s="43">
        <f>SUM(E4:E10)</f>
        <v>16106.24</v>
      </c>
      <c r="F12" s="44">
        <f t="shared" si="0"/>
        <v>1948834.03</v>
      </c>
    </row>
    <row r="44" spans="1:6" ht="22.5">
      <c r="A44" s="90" t="s">
        <v>178</v>
      </c>
      <c r="B44" s="90"/>
      <c r="C44" s="90"/>
      <c r="D44" s="90"/>
      <c r="E44" s="90"/>
      <c r="F44" s="90"/>
    </row>
    <row r="45" spans="1:6" ht="22.5">
      <c r="A45" s="24" t="s">
        <v>150</v>
      </c>
      <c r="B45" s="24"/>
      <c r="C45" s="24"/>
      <c r="D45" s="24"/>
      <c r="E45" s="24"/>
      <c r="F45" s="24"/>
    </row>
    <row r="46" spans="1:6" ht="22.5">
      <c r="A46" s="40" t="s">
        <v>151</v>
      </c>
      <c r="B46" s="40" t="s">
        <v>2</v>
      </c>
      <c r="C46" s="40" t="s">
        <v>162</v>
      </c>
      <c r="D46" s="40" t="s">
        <v>161</v>
      </c>
      <c r="E46" s="40" t="s">
        <v>160</v>
      </c>
      <c r="F46" s="40" t="s">
        <v>175</v>
      </c>
    </row>
    <row r="47" spans="1:6" ht="22.5">
      <c r="A47" s="45" t="s">
        <v>16</v>
      </c>
      <c r="B47" s="46">
        <v>230102</v>
      </c>
      <c r="C47" s="47">
        <f>F4</f>
        <v>16152.81</v>
      </c>
      <c r="D47" s="48">
        <v>7371.64</v>
      </c>
      <c r="E47" s="48">
        <v>16152.81</v>
      </c>
      <c r="F47" s="49">
        <f>C47+D47-E47</f>
        <v>7371.640000000001</v>
      </c>
    </row>
    <row r="48" spans="1:6" ht="22.5">
      <c r="A48" s="50" t="s">
        <v>153</v>
      </c>
      <c r="B48" s="51">
        <v>230105</v>
      </c>
      <c r="C48" s="52">
        <f aca="true" t="shared" si="1" ref="C48:C54">F5</f>
        <v>2885.95</v>
      </c>
      <c r="D48" s="53">
        <v>0</v>
      </c>
      <c r="E48" s="53"/>
      <c r="F48" s="54">
        <f aca="true" t="shared" si="2" ref="F48:F54">C48+D48-E48</f>
        <v>2885.95</v>
      </c>
    </row>
    <row r="49" spans="1:6" ht="22.5">
      <c r="A49" s="50" t="s">
        <v>154</v>
      </c>
      <c r="B49" s="51">
        <v>230106</v>
      </c>
      <c r="C49" s="52">
        <f t="shared" si="1"/>
        <v>3463.6000000000004</v>
      </c>
      <c r="D49" s="53">
        <v>0</v>
      </c>
      <c r="E49" s="53"/>
      <c r="F49" s="54">
        <f t="shared" si="2"/>
        <v>3463.6000000000004</v>
      </c>
    </row>
    <row r="50" spans="1:7" ht="22.5">
      <c r="A50" s="50" t="s">
        <v>152</v>
      </c>
      <c r="B50" s="51">
        <v>230109</v>
      </c>
      <c r="C50" s="52">
        <f t="shared" si="1"/>
        <v>716741.7</v>
      </c>
      <c r="D50" s="53">
        <v>0</v>
      </c>
      <c r="E50" s="53"/>
      <c r="F50" s="54">
        <f t="shared" si="2"/>
        <v>716741.7</v>
      </c>
      <c r="G50" s="66">
        <f>F47+F48+F49+F50+F54</f>
        <v>1940052.8599999999</v>
      </c>
    </row>
    <row r="51" spans="1:6" ht="22.5">
      <c r="A51" s="50" t="s">
        <v>156</v>
      </c>
      <c r="B51" s="51">
        <v>230115</v>
      </c>
      <c r="C51" s="52">
        <f t="shared" si="1"/>
        <v>0</v>
      </c>
      <c r="D51" s="53"/>
      <c r="E51" s="53"/>
      <c r="F51" s="54">
        <f t="shared" si="2"/>
        <v>0</v>
      </c>
    </row>
    <row r="52" spans="1:6" ht="22.5">
      <c r="A52" s="50" t="s">
        <v>155</v>
      </c>
      <c r="B52" s="51">
        <v>230199</v>
      </c>
      <c r="C52" s="52">
        <f t="shared" si="1"/>
        <v>0</v>
      </c>
      <c r="D52" s="53">
        <v>13554.43</v>
      </c>
      <c r="E52" s="53">
        <v>13554.43</v>
      </c>
      <c r="F52" s="54">
        <f t="shared" si="2"/>
        <v>0</v>
      </c>
    </row>
    <row r="53" spans="1:6" ht="22.5">
      <c r="A53" s="50" t="s">
        <v>158</v>
      </c>
      <c r="B53" s="51">
        <v>230201</v>
      </c>
      <c r="C53" s="52">
        <f t="shared" si="1"/>
        <v>0</v>
      </c>
      <c r="D53" s="53">
        <v>0</v>
      </c>
      <c r="E53" s="53">
        <v>0</v>
      </c>
      <c r="F53" s="54">
        <f t="shared" si="2"/>
        <v>0</v>
      </c>
    </row>
    <row r="54" spans="1:6" ht="22.5">
      <c r="A54" s="55" t="s">
        <v>159</v>
      </c>
      <c r="B54" s="56">
        <v>230202</v>
      </c>
      <c r="C54" s="57">
        <f t="shared" si="1"/>
        <v>1209589.97</v>
      </c>
      <c r="D54" s="58"/>
      <c r="E54" s="58"/>
      <c r="F54" s="59">
        <f t="shared" si="2"/>
        <v>1209589.97</v>
      </c>
    </row>
    <row r="55" spans="1:6" ht="22.5">
      <c r="A55" s="41" t="s">
        <v>157</v>
      </c>
      <c r="B55" s="41"/>
      <c r="C55" s="42">
        <f>SUM(C47:C54)</f>
        <v>1948834.0299999998</v>
      </c>
      <c r="D55" s="43">
        <f>SUM(D47:D53)</f>
        <v>20926.07</v>
      </c>
      <c r="E55" s="43">
        <f>SUM(E47:E53)</f>
        <v>29707.239999999998</v>
      </c>
      <c r="F55" s="44">
        <f>C55+D55-E55</f>
        <v>1940052.8599999999</v>
      </c>
    </row>
    <row r="56" spans="1:6" s="78" customFormat="1" ht="22.5">
      <c r="A56" s="74"/>
      <c r="B56" s="74"/>
      <c r="C56" s="75"/>
      <c r="D56" s="76"/>
      <c r="E56" s="76"/>
      <c r="F56" s="77"/>
    </row>
    <row r="57" spans="1:6" s="78" customFormat="1" ht="22.5">
      <c r="A57" s="74"/>
      <c r="B57" s="74"/>
      <c r="C57" s="75"/>
      <c r="D57" s="76"/>
      <c r="E57" s="76"/>
      <c r="F57" s="77"/>
    </row>
    <row r="58" spans="1:6" s="78" customFormat="1" ht="22.5">
      <c r="A58" s="74"/>
      <c r="B58" s="74"/>
      <c r="C58" s="75"/>
      <c r="D58" s="76"/>
      <c r="E58" s="76"/>
      <c r="F58" s="77"/>
    </row>
    <row r="59" spans="1:6" s="78" customFormat="1" ht="22.5">
      <c r="A59" s="74"/>
      <c r="B59" s="74"/>
      <c r="C59" s="75"/>
      <c r="D59" s="76"/>
      <c r="E59" s="76"/>
      <c r="F59" s="77"/>
    </row>
    <row r="60" spans="1:6" s="78" customFormat="1" ht="22.5">
      <c r="A60" s="74"/>
      <c r="B60" s="74"/>
      <c r="C60" s="75"/>
      <c r="D60" s="76"/>
      <c r="E60" s="76"/>
      <c r="F60" s="77"/>
    </row>
    <row r="61" spans="1:6" s="78" customFormat="1" ht="22.5">
      <c r="A61" s="74"/>
      <c r="B61" s="74"/>
      <c r="C61" s="75"/>
      <c r="D61" s="76"/>
      <c r="E61" s="76"/>
      <c r="F61" s="77"/>
    </row>
    <row r="62" spans="1:6" s="78" customFormat="1" ht="22.5">
      <c r="A62" s="74"/>
      <c r="B62" s="74"/>
      <c r="C62" s="75"/>
      <c r="D62" s="76"/>
      <c r="E62" s="76"/>
      <c r="F62" s="77"/>
    </row>
    <row r="63" spans="1:6" s="78" customFormat="1" ht="22.5">
      <c r="A63" s="74"/>
      <c r="B63" s="74"/>
      <c r="C63" s="75"/>
      <c r="D63" s="76"/>
      <c r="E63" s="76"/>
      <c r="F63" s="77"/>
    </row>
    <row r="64" spans="1:6" s="78" customFormat="1" ht="22.5">
      <c r="A64" s="74"/>
      <c r="B64" s="74"/>
      <c r="C64" s="75"/>
      <c r="D64" s="76"/>
      <c r="E64" s="76"/>
      <c r="F64" s="77"/>
    </row>
    <row r="65" spans="1:6" s="78" customFormat="1" ht="22.5">
      <c r="A65" s="74"/>
      <c r="B65" s="74"/>
      <c r="C65" s="75"/>
      <c r="D65" s="76"/>
      <c r="E65" s="76"/>
      <c r="F65" s="77"/>
    </row>
    <row r="66" spans="1:6" s="78" customFormat="1" ht="22.5">
      <c r="A66" s="74"/>
      <c r="B66" s="74"/>
      <c r="C66" s="75"/>
      <c r="D66" s="76"/>
      <c r="E66" s="76"/>
      <c r="F66" s="77"/>
    </row>
    <row r="67" spans="1:6" s="78" customFormat="1" ht="22.5">
      <c r="A67" s="74"/>
      <c r="B67" s="74"/>
      <c r="C67" s="75"/>
      <c r="D67" s="76"/>
      <c r="E67" s="76"/>
      <c r="F67" s="77"/>
    </row>
    <row r="68" spans="1:6" s="78" customFormat="1" ht="22.5">
      <c r="A68" s="74"/>
      <c r="B68" s="74"/>
      <c r="C68" s="75"/>
      <c r="D68" s="76"/>
      <c r="E68" s="76"/>
      <c r="F68" s="77"/>
    </row>
    <row r="69" spans="1:6" s="78" customFormat="1" ht="22.5">
      <c r="A69" s="74"/>
      <c r="B69" s="74"/>
      <c r="C69" s="75"/>
      <c r="D69" s="76"/>
      <c r="E69" s="76"/>
      <c r="F69" s="77"/>
    </row>
    <row r="70" spans="1:6" s="78" customFormat="1" ht="22.5">
      <c r="A70" s="74"/>
      <c r="B70" s="74"/>
      <c r="C70" s="75"/>
      <c r="D70" s="76"/>
      <c r="E70" s="76"/>
      <c r="F70" s="77"/>
    </row>
    <row r="71" spans="1:6" s="78" customFormat="1" ht="22.5">
      <c r="A71" s="74"/>
      <c r="B71" s="74"/>
      <c r="C71" s="75"/>
      <c r="D71" s="76"/>
      <c r="E71" s="76"/>
      <c r="F71" s="77"/>
    </row>
    <row r="72" spans="1:6" s="78" customFormat="1" ht="22.5">
      <c r="A72" s="74"/>
      <c r="B72" s="74"/>
      <c r="C72" s="75"/>
      <c r="D72" s="76"/>
      <c r="E72" s="76"/>
      <c r="F72" s="77"/>
    </row>
    <row r="73" spans="1:6" s="78" customFormat="1" ht="22.5">
      <c r="A73" s="74"/>
      <c r="B73" s="74"/>
      <c r="C73" s="75"/>
      <c r="D73" s="76"/>
      <c r="E73" s="76"/>
      <c r="F73" s="77"/>
    </row>
    <row r="74" spans="1:6" s="78" customFormat="1" ht="22.5">
      <c r="A74" s="74"/>
      <c r="B74" s="74"/>
      <c r="C74" s="75"/>
      <c r="D74" s="76"/>
      <c r="E74" s="76"/>
      <c r="F74" s="77"/>
    </row>
    <row r="75" spans="1:6" s="78" customFormat="1" ht="22.5">
      <c r="A75" s="74"/>
      <c r="B75" s="74"/>
      <c r="C75" s="75"/>
      <c r="D75" s="76"/>
      <c r="E75" s="76"/>
      <c r="F75" s="77"/>
    </row>
    <row r="76" spans="1:6" s="78" customFormat="1" ht="22.5">
      <c r="A76" s="74"/>
      <c r="B76" s="74"/>
      <c r="C76" s="75"/>
      <c r="D76" s="76"/>
      <c r="E76" s="76"/>
      <c r="F76" s="77"/>
    </row>
    <row r="77" spans="1:6" s="78" customFormat="1" ht="22.5">
      <c r="A77" s="74"/>
      <c r="B77" s="74"/>
      <c r="C77" s="75"/>
      <c r="D77" s="76"/>
      <c r="E77" s="76"/>
      <c r="F77" s="77"/>
    </row>
    <row r="78" spans="1:6" s="78" customFormat="1" ht="22.5">
      <c r="A78" s="74"/>
      <c r="B78" s="74"/>
      <c r="C78" s="75"/>
      <c r="D78" s="76"/>
      <c r="E78" s="76"/>
      <c r="F78" s="77"/>
    </row>
    <row r="79" spans="1:6" s="78" customFormat="1" ht="22.5">
      <c r="A79" s="74"/>
      <c r="B79" s="74"/>
      <c r="C79" s="75"/>
      <c r="D79" s="76"/>
      <c r="E79" s="76"/>
      <c r="F79" s="77"/>
    </row>
    <row r="80" spans="1:6" s="78" customFormat="1" ht="22.5">
      <c r="A80" s="74"/>
      <c r="B80" s="74"/>
      <c r="C80" s="75"/>
      <c r="D80" s="76"/>
      <c r="E80" s="76"/>
      <c r="F80" s="77"/>
    </row>
    <row r="81" spans="1:6" s="78" customFormat="1" ht="22.5">
      <c r="A81" s="74"/>
      <c r="B81" s="74"/>
      <c r="C81" s="75"/>
      <c r="D81" s="76"/>
      <c r="E81" s="76"/>
      <c r="F81" s="77"/>
    </row>
    <row r="82" spans="1:6" ht="22.5">
      <c r="A82" s="90" t="s">
        <v>183</v>
      </c>
      <c r="B82" s="90"/>
      <c r="C82" s="90"/>
      <c r="D82" s="90"/>
      <c r="E82" s="90"/>
      <c r="F82" s="90"/>
    </row>
    <row r="83" spans="1:6" ht="22.5">
      <c r="A83" s="24" t="s">
        <v>150</v>
      </c>
      <c r="B83" s="24"/>
      <c r="C83" s="24"/>
      <c r="D83" s="24"/>
      <c r="E83" s="24"/>
      <c r="F83" s="24"/>
    </row>
    <row r="84" spans="1:6" ht="22.5">
      <c r="A84" s="40" t="s">
        <v>151</v>
      </c>
      <c r="B84" s="40" t="s">
        <v>2</v>
      </c>
      <c r="C84" s="40" t="s">
        <v>162</v>
      </c>
      <c r="D84" s="40" t="s">
        <v>161</v>
      </c>
      <c r="E84" s="40" t="s">
        <v>160</v>
      </c>
      <c r="F84" s="40" t="s">
        <v>175</v>
      </c>
    </row>
    <row r="85" spans="1:6" ht="22.5">
      <c r="A85" s="45" t="s">
        <v>16</v>
      </c>
      <c r="B85" s="46">
        <v>230102</v>
      </c>
      <c r="C85" s="47">
        <v>7371.64</v>
      </c>
      <c r="D85" s="48">
        <v>28673.68</v>
      </c>
      <c r="E85" s="48">
        <v>36045.32</v>
      </c>
      <c r="F85" s="49">
        <f>C85+D85-E85</f>
        <v>0</v>
      </c>
    </row>
    <row r="86" spans="1:6" ht="22.5">
      <c r="A86" s="50" t="s">
        <v>153</v>
      </c>
      <c r="B86" s="51">
        <v>230105</v>
      </c>
      <c r="C86" s="52">
        <v>2885.95</v>
      </c>
      <c r="D86" s="53">
        <v>308.25</v>
      </c>
      <c r="E86" s="53"/>
      <c r="F86" s="54">
        <f aca="true" t="shared" si="3" ref="F86:F92">C86+D86-E86</f>
        <v>3194.2</v>
      </c>
    </row>
    <row r="87" spans="1:6" ht="22.5">
      <c r="A87" s="50" t="s">
        <v>154</v>
      </c>
      <c r="B87" s="51">
        <v>230106</v>
      </c>
      <c r="C87" s="52">
        <v>3463.6</v>
      </c>
      <c r="D87" s="53">
        <v>369.9</v>
      </c>
      <c r="E87" s="53"/>
      <c r="F87" s="54">
        <f t="shared" si="3"/>
        <v>3833.5</v>
      </c>
    </row>
    <row r="88" spans="1:6" ht="22.5">
      <c r="A88" s="50" t="s">
        <v>152</v>
      </c>
      <c r="B88" s="51">
        <v>230109</v>
      </c>
      <c r="C88" s="52">
        <v>716741.7</v>
      </c>
      <c r="D88" s="53">
        <v>33625</v>
      </c>
      <c r="E88" s="53">
        <v>175625</v>
      </c>
      <c r="F88" s="54">
        <f t="shared" si="3"/>
        <v>574741.7</v>
      </c>
    </row>
    <row r="89" spans="1:6" ht="22.5">
      <c r="A89" s="50" t="s">
        <v>156</v>
      </c>
      <c r="B89" s="51">
        <v>230115</v>
      </c>
      <c r="C89" s="52">
        <f>F25</f>
        <v>0</v>
      </c>
      <c r="D89" s="53">
        <v>0</v>
      </c>
      <c r="E89" s="53"/>
      <c r="F89" s="54">
        <f t="shared" si="3"/>
        <v>0</v>
      </c>
    </row>
    <row r="90" spans="1:6" ht="22.5">
      <c r="A90" s="50" t="s">
        <v>155</v>
      </c>
      <c r="B90" s="51">
        <v>230199</v>
      </c>
      <c r="C90" s="52">
        <f>F26</f>
        <v>0</v>
      </c>
      <c r="D90" s="53">
        <v>9060</v>
      </c>
      <c r="E90" s="53">
        <v>9060</v>
      </c>
      <c r="F90" s="54">
        <f t="shared" si="3"/>
        <v>0</v>
      </c>
    </row>
    <row r="91" spans="1:6" ht="22.5">
      <c r="A91" s="50" t="s">
        <v>158</v>
      </c>
      <c r="B91" s="51">
        <v>230201</v>
      </c>
      <c r="C91" s="52">
        <f>F27</f>
        <v>0</v>
      </c>
      <c r="D91" s="53">
        <v>0</v>
      </c>
      <c r="E91" s="53">
        <v>0</v>
      </c>
      <c r="F91" s="54">
        <f t="shared" si="3"/>
        <v>0</v>
      </c>
    </row>
    <row r="92" spans="1:6" ht="22.5">
      <c r="A92" s="55" t="s">
        <v>159</v>
      </c>
      <c r="B92" s="56">
        <v>230202</v>
      </c>
      <c r="C92" s="57">
        <v>1209589.97</v>
      </c>
      <c r="D92" s="58"/>
      <c r="E92" s="58"/>
      <c r="F92" s="59">
        <f t="shared" si="3"/>
        <v>1209589.97</v>
      </c>
    </row>
    <row r="93" spans="1:6" ht="22.5">
      <c r="A93" s="41" t="s">
        <v>157</v>
      </c>
      <c r="B93" s="41"/>
      <c r="C93" s="42">
        <f>SUM(C85:C92)</f>
        <v>1940052.8599999999</v>
      </c>
      <c r="D93" s="43">
        <f>SUM(D85:D91)</f>
        <v>72036.83</v>
      </c>
      <c r="E93" s="43">
        <f>SUM(E85:E91)</f>
        <v>220730.32</v>
      </c>
      <c r="F93" s="44">
        <f>C93+D93-E93</f>
        <v>1791359.3699999999</v>
      </c>
    </row>
  </sheetData>
  <sheetProtection/>
  <mergeCells count="3">
    <mergeCell ref="A1:F1"/>
    <mergeCell ref="A44:F44"/>
    <mergeCell ref="A82:F82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2"/>
  <sheetViews>
    <sheetView view="pageBreakPreview" zoomScale="90" zoomScaleSheetLayoutView="90"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1" customWidth="1"/>
    <col min="3" max="3" width="27.421875" style="1" customWidth="1"/>
    <col min="4" max="4" width="11.421875" style="1" customWidth="1"/>
    <col min="5" max="5" width="19.140625" style="1" customWidth="1"/>
    <col min="6" max="6" width="17.7109375" style="5" customWidth="1"/>
    <col min="7" max="7" width="21.28125" style="5" customWidth="1"/>
    <col min="8" max="8" width="17.7109375" style="1" customWidth="1"/>
    <col min="9" max="16384" width="9.140625" style="1" customWidth="1"/>
  </cols>
  <sheetData>
    <row r="1" spans="1:7" ht="24.75">
      <c r="A1" s="98" t="s">
        <v>167</v>
      </c>
      <c r="B1" s="98"/>
      <c r="C1" s="98"/>
      <c r="D1" s="98"/>
      <c r="E1" s="98"/>
      <c r="F1" s="98"/>
      <c r="G1" s="16"/>
    </row>
    <row r="2" spans="1:7" ht="24.75">
      <c r="A2" s="98" t="s">
        <v>0</v>
      </c>
      <c r="B2" s="98"/>
      <c r="C2" s="98"/>
      <c r="D2" s="98"/>
      <c r="E2" s="98"/>
      <c r="F2" s="98"/>
      <c r="G2" s="16"/>
    </row>
    <row r="3" spans="1:7" ht="24.75">
      <c r="A3" s="99" t="s">
        <v>176</v>
      </c>
      <c r="B3" s="99"/>
      <c r="C3" s="99"/>
      <c r="D3" s="99"/>
      <c r="E3" s="99"/>
      <c r="F3" s="99"/>
      <c r="G3" s="16"/>
    </row>
    <row r="4" spans="1:6" s="24" customFormat="1" ht="22.5">
      <c r="A4" s="91" t="s">
        <v>1</v>
      </c>
      <c r="B4" s="92"/>
      <c r="C4" s="93"/>
      <c r="D4" s="22" t="s">
        <v>2</v>
      </c>
      <c r="E4" s="23" t="s">
        <v>3</v>
      </c>
      <c r="F4" s="23" t="s">
        <v>4</v>
      </c>
    </row>
    <row r="5" spans="1:6" s="24" customFormat="1" ht="22.5">
      <c r="A5" s="100" t="s">
        <v>64</v>
      </c>
      <c r="B5" s="100"/>
      <c r="C5" s="100"/>
      <c r="D5" s="70"/>
      <c r="E5" s="71">
        <v>211484.09</v>
      </c>
      <c r="F5" s="71"/>
    </row>
    <row r="6" spans="1:8" s="24" customFormat="1" ht="22.5">
      <c r="A6" s="101" t="s">
        <v>106</v>
      </c>
      <c r="B6" s="101"/>
      <c r="C6" s="101"/>
      <c r="D6" s="67" t="s">
        <v>129</v>
      </c>
      <c r="E6" s="68">
        <v>5093597.78</v>
      </c>
      <c r="F6" s="69"/>
      <c r="H6" s="32">
        <f>E6+E7+E8+E5</f>
        <v>24792421.04</v>
      </c>
    </row>
    <row r="7" spans="1:8" s="24" customFormat="1" ht="22.5">
      <c r="A7" s="94" t="s">
        <v>62</v>
      </c>
      <c r="B7" s="94"/>
      <c r="C7" s="94"/>
      <c r="D7" s="62" t="s">
        <v>129</v>
      </c>
      <c r="E7" s="63">
        <v>19017749.2</v>
      </c>
      <c r="F7" s="52"/>
      <c r="H7" s="37">
        <v>26601949.86</v>
      </c>
    </row>
    <row r="8" spans="1:8" s="24" customFormat="1" ht="22.5">
      <c r="A8" s="64" t="s">
        <v>113</v>
      </c>
      <c r="B8" s="64"/>
      <c r="C8" s="64"/>
      <c r="D8" s="62" t="s">
        <v>129</v>
      </c>
      <c r="E8" s="63">
        <v>469589.97</v>
      </c>
      <c r="F8" s="52"/>
      <c r="G8" s="32"/>
      <c r="H8" s="32">
        <f>H7-H6</f>
        <v>1809528.8200000003</v>
      </c>
    </row>
    <row r="9" spans="1:7" s="24" customFormat="1" ht="22.5">
      <c r="A9" s="94" t="s">
        <v>69</v>
      </c>
      <c r="B9" s="94"/>
      <c r="C9" s="94"/>
      <c r="D9" s="62" t="s">
        <v>130</v>
      </c>
      <c r="E9" s="52">
        <v>4000</v>
      </c>
      <c r="F9" s="52"/>
      <c r="G9" s="32"/>
    </row>
    <row r="10" spans="1:7" s="24" customFormat="1" ht="22.5">
      <c r="A10" s="94" t="s">
        <v>70</v>
      </c>
      <c r="B10" s="94"/>
      <c r="C10" s="94"/>
      <c r="D10" s="62" t="s">
        <v>131</v>
      </c>
      <c r="E10" s="52">
        <v>5934.37</v>
      </c>
      <c r="F10" s="52"/>
      <c r="G10" s="32"/>
    </row>
    <row r="11" spans="1:6" s="24" customFormat="1" ht="22.5">
      <c r="A11" s="94" t="s">
        <v>71</v>
      </c>
      <c r="B11" s="94"/>
      <c r="C11" s="94"/>
      <c r="D11" s="62" t="s">
        <v>132</v>
      </c>
      <c r="E11" s="52">
        <v>600</v>
      </c>
      <c r="F11" s="52"/>
    </row>
    <row r="12" spans="1:6" s="24" customFormat="1" ht="22.5">
      <c r="A12" s="94" t="s">
        <v>135</v>
      </c>
      <c r="B12" s="94"/>
      <c r="C12" s="94"/>
      <c r="D12" s="62" t="s">
        <v>134</v>
      </c>
      <c r="E12" s="63">
        <v>740000</v>
      </c>
      <c r="F12" s="52"/>
    </row>
    <row r="13" spans="1:6" s="24" customFormat="1" ht="22.5">
      <c r="A13" s="94" t="s">
        <v>171</v>
      </c>
      <c r="B13" s="94"/>
      <c r="C13" s="94"/>
      <c r="D13" s="62" t="s">
        <v>133</v>
      </c>
      <c r="E13" s="63">
        <v>36612</v>
      </c>
      <c r="F13" s="52"/>
    </row>
    <row r="14" spans="1:6" s="24" customFormat="1" ht="22.5">
      <c r="A14" s="94" t="s">
        <v>136</v>
      </c>
      <c r="B14" s="94"/>
      <c r="C14" s="94"/>
      <c r="D14" s="62" t="s">
        <v>137</v>
      </c>
      <c r="E14" s="63">
        <v>139200</v>
      </c>
      <c r="F14" s="52"/>
    </row>
    <row r="15" spans="1:6" s="24" customFormat="1" ht="22.5">
      <c r="A15" s="94" t="s">
        <v>5</v>
      </c>
      <c r="B15" s="94"/>
      <c r="C15" s="94"/>
      <c r="D15" s="62" t="s">
        <v>138</v>
      </c>
      <c r="E15" s="63">
        <v>867275</v>
      </c>
      <c r="F15" s="52"/>
    </row>
    <row r="16" spans="1:6" s="24" customFormat="1" ht="22.5">
      <c r="A16" s="94" t="s">
        <v>140</v>
      </c>
      <c r="B16" s="94"/>
      <c r="C16" s="94"/>
      <c r="D16" s="62" t="s">
        <v>139</v>
      </c>
      <c r="E16" s="63">
        <v>2401647</v>
      </c>
      <c r="F16" s="52"/>
    </row>
    <row r="17" spans="1:7" s="24" customFormat="1" ht="22.5">
      <c r="A17" s="94" t="s">
        <v>141</v>
      </c>
      <c r="B17" s="94"/>
      <c r="C17" s="94"/>
      <c r="D17" s="62" t="s">
        <v>143</v>
      </c>
      <c r="E17" s="63">
        <v>5054752</v>
      </c>
      <c r="F17" s="52"/>
      <c r="G17" s="32"/>
    </row>
    <row r="18" spans="1:7" s="24" customFormat="1" ht="22.5">
      <c r="A18" s="94" t="s">
        <v>7</v>
      </c>
      <c r="B18" s="94"/>
      <c r="C18" s="94"/>
      <c r="D18" s="62" t="s">
        <v>142</v>
      </c>
      <c r="E18" s="63">
        <v>307481</v>
      </c>
      <c r="F18" s="52"/>
      <c r="G18" s="32">
        <f>E15+E16+E17+E18+E19+E20+E21+E22+E23+E24</f>
        <v>20636106.86</v>
      </c>
    </row>
    <row r="19" spans="1:6" s="24" customFormat="1" ht="22.5">
      <c r="A19" s="94" t="s">
        <v>8</v>
      </c>
      <c r="B19" s="94"/>
      <c r="C19" s="94"/>
      <c r="D19" s="62" t="s">
        <v>144</v>
      </c>
      <c r="E19" s="63">
        <v>3890747.79</v>
      </c>
      <c r="F19" s="52"/>
    </row>
    <row r="20" spans="1:6" s="24" customFormat="1" ht="22.5">
      <c r="A20" s="94" t="s">
        <v>9</v>
      </c>
      <c r="B20" s="94"/>
      <c r="C20" s="94"/>
      <c r="D20" s="62" t="s">
        <v>145</v>
      </c>
      <c r="E20" s="63">
        <v>1815877.26</v>
      </c>
      <c r="F20" s="52"/>
    </row>
    <row r="21" spans="1:6" s="24" customFormat="1" ht="22.5">
      <c r="A21" s="94" t="s">
        <v>10</v>
      </c>
      <c r="B21" s="94"/>
      <c r="C21" s="94"/>
      <c r="D21" s="62" t="s">
        <v>146</v>
      </c>
      <c r="E21" s="63">
        <v>1117626.69</v>
      </c>
      <c r="F21" s="52"/>
    </row>
    <row r="22" spans="1:6" s="24" customFormat="1" ht="22.5">
      <c r="A22" s="94" t="s">
        <v>15</v>
      </c>
      <c r="B22" s="94"/>
      <c r="C22" s="94"/>
      <c r="D22" s="62" t="s">
        <v>147</v>
      </c>
      <c r="E22" s="52">
        <v>187000</v>
      </c>
      <c r="F22" s="52"/>
    </row>
    <row r="23" spans="1:6" s="24" customFormat="1" ht="22.5">
      <c r="A23" s="94" t="s">
        <v>11</v>
      </c>
      <c r="B23" s="94"/>
      <c r="C23" s="94"/>
      <c r="D23" s="62" t="s">
        <v>148</v>
      </c>
      <c r="E23" s="52">
        <v>575820</v>
      </c>
      <c r="F23" s="52"/>
    </row>
    <row r="24" spans="1:6" s="24" customFormat="1" ht="22.5">
      <c r="A24" s="94" t="s">
        <v>14</v>
      </c>
      <c r="B24" s="94"/>
      <c r="C24" s="94"/>
      <c r="D24" s="62" t="s">
        <v>149</v>
      </c>
      <c r="E24" s="52">
        <v>4417880.12</v>
      </c>
      <c r="F24" s="52"/>
    </row>
    <row r="25" spans="1:6" s="24" customFormat="1" ht="22.5">
      <c r="A25" s="94" t="s">
        <v>122</v>
      </c>
      <c r="B25" s="94"/>
      <c r="C25" s="94"/>
      <c r="D25" s="62" t="s">
        <v>166</v>
      </c>
      <c r="E25" s="52">
        <v>631080</v>
      </c>
      <c r="F25" s="52"/>
    </row>
    <row r="26" spans="1:6" s="24" customFormat="1" ht="22.5">
      <c r="A26" s="94" t="s">
        <v>128</v>
      </c>
      <c r="B26" s="94"/>
      <c r="C26" s="94"/>
      <c r="D26" s="62" t="s">
        <v>166</v>
      </c>
      <c r="E26" s="52">
        <v>40800</v>
      </c>
      <c r="F26" s="52"/>
    </row>
    <row r="27" spans="1:6" s="24" customFormat="1" ht="22.5">
      <c r="A27" s="94" t="s">
        <v>65</v>
      </c>
      <c r="B27" s="94"/>
      <c r="C27" s="94"/>
      <c r="D27" s="62" t="s">
        <v>165</v>
      </c>
      <c r="E27" s="52">
        <v>10445800</v>
      </c>
      <c r="F27" s="52"/>
    </row>
    <row r="28" spans="1:6" s="24" customFormat="1" ht="22.5">
      <c r="A28" s="94" t="s">
        <v>66</v>
      </c>
      <c r="B28" s="94"/>
      <c r="C28" s="94"/>
      <c r="D28" s="62" t="s">
        <v>165</v>
      </c>
      <c r="E28" s="52">
        <v>1142000</v>
      </c>
      <c r="F28" s="52"/>
    </row>
    <row r="29" spans="1:6" s="24" customFormat="1" ht="22.5">
      <c r="A29" s="94" t="s">
        <v>177</v>
      </c>
      <c r="B29" s="94"/>
      <c r="C29" s="94"/>
      <c r="D29" s="62" t="s">
        <v>165</v>
      </c>
      <c r="E29" s="52">
        <v>60000</v>
      </c>
      <c r="F29" s="52"/>
    </row>
    <row r="30" spans="1:6" s="24" customFormat="1" ht="22.5">
      <c r="A30" s="94" t="s">
        <v>12</v>
      </c>
      <c r="B30" s="94"/>
      <c r="C30" s="94"/>
      <c r="D30" s="62" t="s">
        <v>168</v>
      </c>
      <c r="E30" s="52"/>
      <c r="F30" s="63">
        <v>8133592.13</v>
      </c>
    </row>
    <row r="31" spans="1:6" s="24" customFormat="1" ht="22.5">
      <c r="A31" s="94" t="s">
        <v>13</v>
      </c>
      <c r="B31" s="94"/>
      <c r="C31" s="94"/>
      <c r="D31" s="62" t="s">
        <v>169</v>
      </c>
      <c r="E31" s="52"/>
      <c r="F31" s="63">
        <v>7512147.84</v>
      </c>
    </row>
    <row r="32" spans="1:6" s="24" customFormat="1" ht="22.5">
      <c r="A32" s="94" t="s">
        <v>126</v>
      </c>
      <c r="B32" s="94"/>
      <c r="C32" s="94"/>
      <c r="D32" s="62" t="s">
        <v>170</v>
      </c>
      <c r="E32" s="52"/>
      <c r="F32" s="63">
        <v>41088761.44</v>
      </c>
    </row>
    <row r="33" spans="1:7" s="24" customFormat="1" ht="22.5">
      <c r="A33" s="95" t="s">
        <v>172</v>
      </c>
      <c r="B33" s="96"/>
      <c r="C33" s="97"/>
      <c r="D33" s="65" t="s">
        <v>164</v>
      </c>
      <c r="E33" s="57"/>
      <c r="F33" s="57">
        <v>1940052.86</v>
      </c>
      <c r="G33" s="32"/>
    </row>
    <row r="34" spans="5:7" s="24" customFormat="1" ht="23.25" thickBot="1">
      <c r="E34" s="36">
        <f>SUM(E5:E33)</f>
        <v>58674554.26999999</v>
      </c>
      <c r="F34" s="36">
        <f>SUM(F30:F33)</f>
        <v>58674554.269999996</v>
      </c>
      <c r="G34" s="34"/>
    </row>
    <row r="35" spans="5:7" s="24" customFormat="1" ht="20.25" customHeight="1" thickTop="1">
      <c r="E35" s="37"/>
      <c r="F35" s="37"/>
      <c r="G35" s="32">
        <f>E34-F34</f>
        <v>0</v>
      </c>
    </row>
    <row r="36" spans="5:6" s="24" customFormat="1" ht="20.25" customHeight="1">
      <c r="E36" s="37"/>
      <c r="F36" s="37"/>
    </row>
    <row r="37" spans="5:6" s="24" customFormat="1" ht="20.25" customHeight="1">
      <c r="E37" s="37"/>
      <c r="F37" s="37"/>
    </row>
    <row r="38" spans="5:6" s="24" customFormat="1" ht="20.25" customHeight="1">
      <c r="E38" s="37"/>
      <c r="F38" s="37"/>
    </row>
    <row r="39" spans="5:6" s="24" customFormat="1" ht="20.25" customHeight="1">
      <c r="E39" s="37"/>
      <c r="F39" s="37"/>
    </row>
    <row r="40" spans="2:6" s="24" customFormat="1" ht="22.5">
      <c r="B40" s="24" t="s">
        <v>34</v>
      </c>
      <c r="F40" s="37"/>
    </row>
    <row r="41" spans="1:6" s="38" customFormat="1" ht="22.5">
      <c r="A41" s="24"/>
      <c r="B41" s="24" t="s">
        <v>53</v>
      </c>
      <c r="C41" s="24"/>
      <c r="D41" s="24"/>
      <c r="E41" s="24"/>
      <c r="F41" s="37"/>
    </row>
    <row r="42" spans="2:7" s="24" customFormat="1" ht="22.5">
      <c r="B42" s="24" t="s">
        <v>52</v>
      </c>
      <c r="F42" s="37"/>
      <c r="G42" s="32"/>
    </row>
    <row r="43" s="24" customFormat="1" ht="16.5" customHeight="1">
      <c r="F43" s="37"/>
    </row>
    <row r="44" spans="2:6" s="24" customFormat="1" ht="22.5">
      <c r="B44" s="24" t="s">
        <v>35</v>
      </c>
      <c r="F44" s="37"/>
    </row>
    <row r="45" spans="2:6" s="24" customFormat="1" ht="22.5">
      <c r="B45" s="24" t="s">
        <v>54</v>
      </c>
      <c r="F45" s="37"/>
    </row>
    <row r="46" spans="2:6" s="24" customFormat="1" ht="22.5">
      <c r="B46" s="24" t="s">
        <v>173</v>
      </c>
      <c r="F46" s="37"/>
    </row>
    <row r="47" s="24" customFormat="1" ht="11.25" customHeight="1">
      <c r="F47" s="37"/>
    </row>
    <row r="48" spans="2:6" s="24" customFormat="1" ht="22.5">
      <c r="B48" s="24" t="s">
        <v>35</v>
      </c>
      <c r="F48" s="37"/>
    </row>
    <row r="49" spans="2:6" s="24" customFormat="1" ht="22.5">
      <c r="B49" s="24" t="s">
        <v>56</v>
      </c>
      <c r="F49" s="37"/>
    </row>
    <row r="50" spans="2:6" s="24" customFormat="1" ht="22.5">
      <c r="B50" s="24" t="s">
        <v>57</v>
      </c>
      <c r="F50" s="37"/>
    </row>
    <row r="51" s="24" customFormat="1" ht="11.25" customHeight="1">
      <c r="F51" s="37"/>
    </row>
    <row r="52" spans="2:6" s="24" customFormat="1" ht="22.5">
      <c r="B52" s="24" t="s">
        <v>42</v>
      </c>
      <c r="F52" s="37"/>
    </row>
    <row r="53" spans="2:6" s="24" customFormat="1" ht="22.5">
      <c r="B53" s="24" t="s">
        <v>41</v>
      </c>
      <c r="F53" s="37"/>
    </row>
    <row r="54" spans="2:6" s="24" customFormat="1" ht="22.5">
      <c r="B54" s="24" t="s">
        <v>110</v>
      </c>
      <c r="F54" s="37"/>
    </row>
    <row r="55" spans="2:6" s="24" customFormat="1" ht="22.5">
      <c r="B55" s="90" t="s">
        <v>109</v>
      </c>
      <c r="C55" s="90"/>
      <c r="F55" s="37"/>
    </row>
    <row r="56" spans="6:10" s="24" customFormat="1" ht="22.5">
      <c r="F56" s="37"/>
      <c r="G56" s="37"/>
      <c r="I56" s="37"/>
      <c r="J56" s="37"/>
    </row>
    <row r="57" spans="6:7" s="24" customFormat="1" ht="22.5">
      <c r="F57" s="37"/>
      <c r="G57" s="37"/>
    </row>
    <row r="58" spans="6:7" s="24" customFormat="1" ht="22.5">
      <c r="F58" s="37"/>
      <c r="G58" s="37"/>
    </row>
    <row r="59" spans="6:7" s="24" customFormat="1" ht="22.5">
      <c r="F59" s="37"/>
      <c r="G59" s="37"/>
    </row>
    <row r="60" spans="6:7" s="24" customFormat="1" ht="22.5">
      <c r="F60" s="37"/>
      <c r="G60" s="37"/>
    </row>
    <row r="61" spans="6:7" s="24" customFormat="1" ht="22.5">
      <c r="F61" s="37"/>
      <c r="G61" s="37"/>
    </row>
    <row r="62" spans="6:7" s="24" customFormat="1" ht="22.5">
      <c r="F62" s="37"/>
      <c r="G62" s="37"/>
    </row>
    <row r="63" spans="6:7" s="24" customFormat="1" ht="22.5">
      <c r="F63" s="37"/>
      <c r="G63" s="37"/>
    </row>
    <row r="64" spans="6:7" s="24" customFormat="1" ht="22.5">
      <c r="F64" s="37"/>
      <c r="G64" s="37"/>
    </row>
    <row r="65" spans="1:7" ht="24.75">
      <c r="A65" s="2"/>
      <c r="B65" s="2"/>
      <c r="C65" s="2"/>
      <c r="D65" s="2"/>
      <c r="E65" s="2"/>
      <c r="F65" s="4"/>
      <c r="G65" s="4"/>
    </row>
    <row r="66" spans="1:7" ht="24.75">
      <c r="A66" s="2"/>
      <c r="B66" s="2" t="s">
        <v>179</v>
      </c>
      <c r="C66" s="2"/>
      <c r="D66" s="2"/>
      <c r="E66" s="2"/>
      <c r="F66" s="4"/>
      <c r="G66" s="4"/>
    </row>
    <row r="67" spans="1:7" ht="24.75">
      <c r="A67" s="2"/>
      <c r="B67" s="2"/>
      <c r="C67" s="2"/>
      <c r="D67" s="2"/>
      <c r="E67" s="2"/>
      <c r="F67" s="4"/>
      <c r="G67" s="4"/>
    </row>
    <row r="68" spans="1:7" ht="24.75">
      <c r="A68" s="2"/>
      <c r="B68" s="2"/>
      <c r="C68" s="2"/>
      <c r="D68" s="2"/>
      <c r="E68" s="2"/>
      <c r="F68" s="4"/>
      <c r="G68" s="4"/>
    </row>
    <row r="69" spans="1:7" ht="24.75">
      <c r="A69" s="2"/>
      <c r="B69" s="2"/>
      <c r="C69" s="2"/>
      <c r="D69" s="2"/>
      <c r="E69" s="2"/>
      <c r="F69" s="4"/>
      <c r="G69" s="4"/>
    </row>
    <row r="70" spans="1:7" ht="24.75">
      <c r="A70" s="2"/>
      <c r="B70" s="2"/>
      <c r="C70" s="2"/>
      <c r="D70" s="2"/>
      <c r="E70" s="2"/>
      <c r="F70" s="4"/>
      <c r="G70" s="4"/>
    </row>
    <row r="71" spans="1:7" ht="24.75">
      <c r="A71" s="2"/>
      <c r="B71" s="2"/>
      <c r="C71" s="2"/>
      <c r="D71" s="2"/>
      <c r="E71" s="2"/>
      <c r="F71" s="4"/>
      <c r="G71" s="4"/>
    </row>
    <row r="72" spans="1:7" ht="24.75">
      <c r="A72" s="2"/>
      <c r="B72" s="2"/>
      <c r="C72" s="2"/>
      <c r="D72" s="2"/>
      <c r="E72" s="2"/>
      <c r="F72" s="4"/>
      <c r="G72" s="4"/>
    </row>
  </sheetData>
  <sheetProtection/>
  <mergeCells count="33">
    <mergeCell ref="B55:C55"/>
    <mergeCell ref="A29:C29"/>
    <mergeCell ref="A5:C5"/>
    <mergeCell ref="A27:C27"/>
    <mergeCell ref="A28:C28"/>
    <mergeCell ref="A30:C30"/>
    <mergeCell ref="A31:C31"/>
    <mergeCell ref="A32:C32"/>
    <mergeCell ref="A33:C33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1:F1"/>
    <mergeCell ref="A2:F2"/>
    <mergeCell ref="A3:F3"/>
    <mergeCell ref="A4:C4"/>
    <mergeCell ref="A6:C6"/>
    <mergeCell ref="A7:C7"/>
  </mergeCells>
  <printOptions/>
  <pageMargins left="0.7086614173228347" right="0.0984251968503937" top="0.3937007874015748" bottom="0.3937007874015748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="80" zoomScaleSheetLayoutView="80"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1" customWidth="1"/>
    <col min="3" max="3" width="27.421875" style="1" customWidth="1"/>
    <col min="4" max="4" width="11.421875" style="1" customWidth="1"/>
    <col min="5" max="5" width="19.140625" style="1" customWidth="1"/>
    <col min="6" max="6" width="17.7109375" style="5" customWidth="1"/>
    <col min="7" max="7" width="21.28125" style="5" customWidth="1"/>
    <col min="8" max="8" width="17.7109375" style="1" customWidth="1"/>
    <col min="9" max="16384" width="9.140625" style="1" customWidth="1"/>
  </cols>
  <sheetData>
    <row r="1" spans="1:7" ht="24.75">
      <c r="A1" s="98" t="s">
        <v>167</v>
      </c>
      <c r="B1" s="98"/>
      <c r="C1" s="98"/>
      <c r="D1" s="98"/>
      <c r="E1" s="98"/>
      <c r="F1" s="98"/>
      <c r="G1" s="16"/>
    </row>
    <row r="2" spans="1:7" ht="24.75">
      <c r="A2" s="98" t="s">
        <v>0</v>
      </c>
      <c r="B2" s="98"/>
      <c r="C2" s="98"/>
      <c r="D2" s="98"/>
      <c r="E2" s="98"/>
      <c r="F2" s="98"/>
      <c r="G2" s="16"/>
    </row>
    <row r="3" spans="1:7" ht="24.75">
      <c r="A3" s="99" t="s">
        <v>180</v>
      </c>
      <c r="B3" s="99"/>
      <c r="C3" s="99"/>
      <c r="D3" s="99"/>
      <c r="E3" s="99"/>
      <c r="F3" s="99"/>
      <c r="G3" s="16"/>
    </row>
    <row r="4" spans="1:6" s="24" customFormat="1" ht="22.5">
      <c r="A4" s="91" t="s">
        <v>1</v>
      </c>
      <c r="B4" s="92"/>
      <c r="C4" s="93"/>
      <c r="D4" s="22" t="s">
        <v>2</v>
      </c>
      <c r="E4" s="23" t="s">
        <v>3</v>
      </c>
      <c r="F4" s="23" t="s">
        <v>4</v>
      </c>
    </row>
    <row r="5" spans="1:6" s="24" customFormat="1" ht="22.5">
      <c r="A5" s="100" t="s">
        <v>64</v>
      </c>
      <c r="B5" s="100"/>
      <c r="C5" s="100"/>
      <c r="D5" s="70">
        <v>110203</v>
      </c>
      <c r="E5" s="71">
        <v>17899.08</v>
      </c>
      <c r="F5" s="71"/>
    </row>
    <row r="6" spans="1:8" s="24" customFormat="1" ht="22.5">
      <c r="A6" s="101" t="s">
        <v>106</v>
      </c>
      <c r="B6" s="101"/>
      <c r="C6" s="101"/>
      <c r="D6" s="67" t="s">
        <v>129</v>
      </c>
      <c r="E6" s="68">
        <v>3934865</v>
      </c>
      <c r="F6" s="69"/>
      <c r="H6" s="32">
        <f>E5+E6+E7+E8+E9</f>
        <v>20811582.72</v>
      </c>
    </row>
    <row r="7" spans="1:8" s="24" customFormat="1" ht="22.5">
      <c r="A7" s="94" t="s">
        <v>62</v>
      </c>
      <c r="B7" s="94"/>
      <c r="C7" s="94"/>
      <c r="D7" s="62" t="s">
        <v>129</v>
      </c>
      <c r="E7" s="63">
        <v>16261302.95</v>
      </c>
      <c r="F7" s="52"/>
      <c r="H7" s="37"/>
    </row>
    <row r="8" spans="1:8" s="24" customFormat="1" ht="22.5">
      <c r="A8" s="64" t="s">
        <v>113</v>
      </c>
      <c r="B8" s="64"/>
      <c r="C8" s="64"/>
      <c r="D8" s="62" t="s">
        <v>129</v>
      </c>
      <c r="E8" s="63">
        <v>475589.97</v>
      </c>
      <c r="F8" s="52"/>
      <c r="G8" s="32"/>
      <c r="H8" s="32"/>
    </row>
    <row r="9" spans="1:8" s="24" customFormat="1" ht="22.5">
      <c r="A9" s="64" t="s">
        <v>181</v>
      </c>
      <c r="B9" s="72"/>
      <c r="C9" s="73"/>
      <c r="D9" s="62" t="s">
        <v>184</v>
      </c>
      <c r="E9" s="63">
        <v>121925.72</v>
      </c>
      <c r="F9" s="52"/>
      <c r="G9" s="32"/>
      <c r="H9" s="32"/>
    </row>
    <row r="10" spans="1:7" s="24" customFormat="1" ht="22.5">
      <c r="A10" s="94" t="s">
        <v>69</v>
      </c>
      <c r="B10" s="94"/>
      <c r="C10" s="94"/>
      <c r="D10" s="62" t="s">
        <v>130</v>
      </c>
      <c r="E10" s="52">
        <v>3295</v>
      </c>
      <c r="F10" s="52"/>
      <c r="G10" s="32"/>
    </row>
    <row r="11" spans="1:7" s="24" customFormat="1" ht="22.5">
      <c r="A11" s="94" t="s">
        <v>70</v>
      </c>
      <c r="B11" s="94"/>
      <c r="C11" s="94"/>
      <c r="D11" s="62" t="s">
        <v>131</v>
      </c>
      <c r="E11" s="52">
        <v>3887.37</v>
      </c>
      <c r="F11" s="52"/>
      <c r="G11" s="32"/>
    </row>
    <row r="12" spans="1:6" s="24" customFormat="1" ht="22.5">
      <c r="A12" s="94" t="s">
        <v>71</v>
      </c>
      <c r="B12" s="94"/>
      <c r="C12" s="94"/>
      <c r="D12" s="62" t="s">
        <v>132</v>
      </c>
      <c r="E12" s="52">
        <v>600</v>
      </c>
      <c r="F12" s="52"/>
    </row>
    <row r="13" spans="1:6" s="24" customFormat="1" ht="22.5">
      <c r="A13" s="94" t="s">
        <v>135</v>
      </c>
      <c r="B13" s="94"/>
      <c r="C13" s="94"/>
      <c r="D13" s="62" t="s">
        <v>134</v>
      </c>
      <c r="E13" s="63">
        <v>734000</v>
      </c>
      <c r="F13" s="52"/>
    </row>
    <row r="14" spans="1:6" s="24" customFormat="1" ht="22.5">
      <c r="A14" s="94" t="s">
        <v>185</v>
      </c>
      <c r="B14" s="94"/>
      <c r="C14" s="94"/>
      <c r="D14" s="62" t="s">
        <v>186</v>
      </c>
      <c r="E14" s="63"/>
      <c r="F14" s="52">
        <v>1220880</v>
      </c>
    </row>
    <row r="15" spans="1:6" s="24" customFormat="1" ht="22.5">
      <c r="A15" s="94" t="s">
        <v>5</v>
      </c>
      <c r="B15" s="94"/>
      <c r="C15" s="94"/>
      <c r="D15" s="62" t="s">
        <v>138</v>
      </c>
      <c r="E15" s="63">
        <v>903340</v>
      </c>
      <c r="F15" s="52"/>
    </row>
    <row r="16" spans="1:6" s="24" customFormat="1" ht="22.5">
      <c r="A16" s="94" t="s">
        <v>140</v>
      </c>
      <c r="B16" s="94"/>
      <c r="C16" s="94"/>
      <c r="D16" s="62" t="s">
        <v>139</v>
      </c>
      <c r="E16" s="63">
        <v>2637507</v>
      </c>
      <c r="F16" s="52"/>
    </row>
    <row r="17" spans="1:7" s="24" customFormat="1" ht="22.5">
      <c r="A17" s="94" t="s">
        <v>141</v>
      </c>
      <c r="B17" s="94"/>
      <c r="C17" s="94"/>
      <c r="D17" s="62" t="s">
        <v>143</v>
      </c>
      <c r="E17" s="63">
        <v>5602418</v>
      </c>
      <c r="F17" s="52"/>
      <c r="G17" s="32"/>
    </row>
    <row r="18" spans="1:7" s="24" customFormat="1" ht="22.5">
      <c r="A18" s="94" t="s">
        <v>7</v>
      </c>
      <c r="B18" s="94"/>
      <c r="C18" s="94"/>
      <c r="D18" s="62" t="s">
        <v>142</v>
      </c>
      <c r="E18" s="63">
        <v>1617923</v>
      </c>
      <c r="F18" s="52"/>
      <c r="G18" s="32">
        <f>E15+E16+E17+E18+E19+E20+E21+E22+E23+E24</f>
        <v>25317888.75</v>
      </c>
    </row>
    <row r="19" spans="1:6" s="24" customFormat="1" ht="22.5">
      <c r="A19" s="94" t="s">
        <v>8</v>
      </c>
      <c r="B19" s="94"/>
      <c r="C19" s="94"/>
      <c r="D19" s="62" t="s">
        <v>144</v>
      </c>
      <c r="E19" s="63">
        <v>4484495.39</v>
      </c>
      <c r="F19" s="52"/>
    </row>
    <row r="20" spans="1:6" s="24" customFormat="1" ht="22.5">
      <c r="A20" s="94" t="s">
        <v>9</v>
      </c>
      <c r="B20" s="94"/>
      <c r="C20" s="94"/>
      <c r="D20" s="62" t="s">
        <v>145</v>
      </c>
      <c r="E20" s="63">
        <v>2968120.83</v>
      </c>
      <c r="F20" s="52"/>
    </row>
    <row r="21" spans="1:6" s="24" customFormat="1" ht="22.5">
      <c r="A21" s="94" t="s">
        <v>10</v>
      </c>
      <c r="B21" s="94"/>
      <c r="C21" s="94"/>
      <c r="D21" s="62" t="s">
        <v>146</v>
      </c>
      <c r="E21" s="63">
        <v>1235481.12</v>
      </c>
      <c r="F21" s="52"/>
    </row>
    <row r="22" spans="1:6" s="24" customFormat="1" ht="22.5">
      <c r="A22" s="94" t="s">
        <v>15</v>
      </c>
      <c r="B22" s="94"/>
      <c r="C22" s="94"/>
      <c r="D22" s="62" t="s">
        <v>147</v>
      </c>
      <c r="E22" s="52">
        <v>195500</v>
      </c>
      <c r="F22" s="52"/>
    </row>
    <row r="23" spans="1:6" s="24" customFormat="1" ht="22.5">
      <c r="A23" s="94" t="s">
        <v>11</v>
      </c>
      <c r="B23" s="94"/>
      <c r="C23" s="94"/>
      <c r="D23" s="62" t="s">
        <v>148</v>
      </c>
      <c r="E23" s="52">
        <v>1236020</v>
      </c>
      <c r="F23" s="52"/>
    </row>
    <row r="24" spans="1:6" s="24" customFormat="1" ht="22.5">
      <c r="A24" s="94" t="s">
        <v>14</v>
      </c>
      <c r="B24" s="94"/>
      <c r="C24" s="94"/>
      <c r="D24" s="62" t="s">
        <v>149</v>
      </c>
      <c r="E24" s="52">
        <v>4437083.41</v>
      </c>
      <c r="F24" s="52"/>
    </row>
    <row r="25" spans="1:6" s="24" customFormat="1" ht="22.5">
      <c r="A25" s="94" t="s">
        <v>122</v>
      </c>
      <c r="B25" s="94"/>
      <c r="C25" s="94"/>
      <c r="D25" s="62" t="s">
        <v>166</v>
      </c>
      <c r="E25" s="52">
        <v>841680</v>
      </c>
      <c r="F25" s="52"/>
    </row>
    <row r="26" spans="1:6" s="24" customFormat="1" ht="22.5">
      <c r="A26" s="94" t="s">
        <v>128</v>
      </c>
      <c r="B26" s="94"/>
      <c r="C26" s="94"/>
      <c r="D26" s="62" t="s">
        <v>166</v>
      </c>
      <c r="E26" s="52">
        <v>98400</v>
      </c>
      <c r="F26" s="52"/>
    </row>
    <row r="27" spans="1:6" s="24" customFormat="1" ht="22.5">
      <c r="A27" s="94" t="s">
        <v>182</v>
      </c>
      <c r="B27" s="94"/>
      <c r="C27" s="94"/>
      <c r="D27" s="62" t="s">
        <v>166</v>
      </c>
      <c r="E27" s="52">
        <v>4850</v>
      </c>
      <c r="F27" s="52"/>
    </row>
    <row r="28" spans="1:6" s="24" customFormat="1" ht="22.5">
      <c r="A28" s="94" t="s">
        <v>65</v>
      </c>
      <c r="B28" s="94"/>
      <c r="C28" s="94"/>
      <c r="D28" s="62" t="s">
        <v>165</v>
      </c>
      <c r="E28" s="52">
        <v>11440100</v>
      </c>
      <c r="F28" s="52"/>
    </row>
    <row r="29" spans="1:6" s="24" customFormat="1" ht="22.5">
      <c r="A29" s="94" t="s">
        <v>66</v>
      </c>
      <c r="B29" s="94"/>
      <c r="C29" s="94"/>
      <c r="D29" s="62" t="s">
        <v>165</v>
      </c>
      <c r="E29" s="52">
        <v>1284000</v>
      </c>
      <c r="F29" s="52"/>
    </row>
    <row r="30" spans="1:6" s="24" customFormat="1" ht="22.5">
      <c r="A30" s="94" t="s">
        <v>177</v>
      </c>
      <c r="B30" s="94"/>
      <c r="C30" s="94"/>
      <c r="D30" s="62" t="s">
        <v>165</v>
      </c>
      <c r="E30" s="52">
        <v>60000</v>
      </c>
      <c r="F30" s="52"/>
    </row>
    <row r="31" spans="1:6" s="24" customFormat="1" ht="22.5">
      <c r="A31" s="94" t="s">
        <v>12</v>
      </c>
      <c r="B31" s="94"/>
      <c r="C31" s="94"/>
      <c r="D31" s="62" t="s">
        <v>168</v>
      </c>
      <c r="E31" s="52"/>
      <c r="F31" s="63">
        <v>6439176.13</v>
      </c>
    </row>
    <row r="32" spans="1:6" s="24" customFormat="1" ht="22.5">
      <c r="A32" s="94" t="s">
        <v>13</v>
      </c>
      <c r="B32" s="94"/>
      <c r="C32" s="94"/>
      <c r="D32" s="62" t="s">
        <v>169</v>
      </c>
      <c r="E32" s="52"/>
      <c r="F32" s="63">
        <v>7512147.84</v>
      </c>
    </row>
    <row r="33" spans="1:6" s="24" customFormat="1" ht="22.5">
      <c r="A33" s="94" t="s">
        <v>126</v>
      </c>
      <c r="B33" s="94"/>
      <c r="C33" s="94"/>
      <c r="D33" s="62" t="s">
        <v>170</v>
      </c>
      <c r="E33" s="52"/>
      <c r="F33" s="63">
        <v>43636720.5</v>
      </c>
    </row>
    <row r="34" spans="1:7" s="24" customFormat="1" ht="22.5">
      <c r="A34" s="95" t="s">
        <v>172</v>
      </c>
      <c r="B34" s="96"/>
      <c r="C34" s="97"/>
      <c r="D34" s="65" t="s">
        <v>164</v>
      </c>
      <c r="E34" s="57"/>
      <c r="F34" s="57">
        <v>1791359.37</v>
      </c>
      <c r="G34" s="32"/>
    </row>
    <row r="35" spans="5:7" s="24" customFormat="1" ht="23.25" thickBot="1">
      <c r="E35" s="36">
        <f>SUM(E5:E34)</f>
        <v>60600283.83999999</v>
      </c>
      <c r="F35" s="36">
        <f>SUM(F5:F34)</f>
        <v>60600283.839999996</v>
      </c>
      <c r="G35" s="34"/>
    </row>
    <row r="36" spans="5:7" s="24" customFormat="1" ht="20.25" customHeight="1" thickTop="1">
      <c r="E36" s="37"/>
      <c r="F36" s="37"/>
      <c r="G36" s="32">
        <f>E35-F35</f>
        <v>0</v>
      </c>
    </row>
    <row r="37" spans="5:6" s="24" customFormat="1" ht="20.25" customHeight="1">
      <c r="E37" s="37"/>
      <c r="F37" s="37"/>
    </row>
    <row r="38" spans="5:6" s="24" customFormat="1" ht="20.25" customHeight="1">
      <c r="E38" s="37"/>
      <c r="F38" s="37"/>
    </row>
    <row r="39" spans="5:6" s="24" customFormat="1" ht="20.25" customHeight="1">
      <c r="E39" s="37"/>
      <c r="F39" s="37"/>
    </row>
    <row r="40" spans="5:6" s="24" customFormat="1" ht="20.25" customHeight="1">
      <c r="E40" s="37"/>
      <c r="F40" s="37"/>
    </row>
    <row r="41" spans="2:6" s="24" customFormat="1" ht="22.5">
      <c r="B41" s="24" t="s">
        <v>34</v>
      </c>
      <c r="F41" s="37"/>
    </row>
    <row r="42" spans="1:6" s="38" customFormat="1" ht="22.5">
      <c r="A42" s="24"/>
      <c r="B42" s="24" t="s">
        <v>53</v>
      </c>
      <c r="C42" s="24"/>
      <c r="D42" s="24"/>
      <c r="E42" s="24"/>
      <c r="F42" s="37"/>
    </row>
    <row r="43" spans="2:7" s="24" customFormat="1" ht="22.5">
      <c r="B43" s="24" t="s">
        <v>52</v>
      </c>
      <c r="F43" s="37"/>
      <c r="G43" s="32"/>
    </row>
    <row r="44" s="24" customFormat="1" ht="16.5" customHeight="1">
      <c r="F44" s="37"/>
    </row>
    <row r="45" spans="2:6" s="24" customFormat="1" ht="22.5">
      <c r="B45" s="24" t="s">
        <v>35</v>
      </c>
      <c r="F45" s="37"/>
    </row>
    <row r="46" spans="2:6" s="24" customFormat="1" ht="22.5">
      <c r="B46" s="24" t="s">
        <v>54</v>
      </c>
      <c r="F46" s="37"/>
    </row>
    <row r="47" spans="2:6" s="24" customFormat="1" ht="22.5">
      <c r="B47" s="24" t="s">
        <v>173</v>
      </c>
      <c r="F47" s="37"/>
    </row>
    <row r="48" s="24" customFormat="1" ht="11.25" customHeight="1">
      <c r="F48" s="37"/>
    </row>
    <row r="49" spans="2:6" s="24" customFormat="1" ht="22.5">
      <c r="B49" s="24" t="s">
        <v>35</v>
      </c>
      <c r="F49" s="37"/>
    </row>
    <row r="50" spans="2:6" s="24" customFormat="1" ht="22.5">
      <c r="B50" s="24" t="s">
        <v>56</v>
      </c>
      <c r="F50" s="37"/>
    </row>
    <row r="51" spans="2:6" s="24" customFormat="1" ht="22.5">
      <c r="B51" s="24" t="s">
        <v>57</v>
      </c>
      <c r="F51" s="37"/>
    </row>
    <row r="52" s="24" customFormat="1" ht="11.25" customHeight="1">
      <c r="F52" s="37"/>
    </row>
    <row r="53" spans="2:6" s="24" customFormat="1" ht="22.5">
      <c r="B53" s="24" t="s">
        <v>42</v>
      </c>
      <c r="F53" s="37"/>
    </row>
    <row r="54" spans="2:6" s="24" customFormat="1" ht="22.5">
      <c r="B54" s="24" t="s">
        <v>41</v>
      </c>
      <c r="F54" s="37"/>
    </row>
    <row r="55" spans="2:6" s="24" customFormat="1" ht="22.5">
      <c r="B55" s="24" t="s">
        <v>110</v>
      </c>
      <c r="F55" s="37"/>
    </row>
    <row r="56" spans="2:6" s="24" customFormat="1" ht="22.5">
      <c r="B56" s="90" t="s">
        <v>109</v>
      </c>
      <c r="C56" s="90"/>
      <c r="F56" s="37"/>
    </row>
    <row r="57" spans="6:10" s="24" customFormat="1" ht="22.5">
      <c r="F57" s="37"/>
      <c r="G57" s="37"/>
      <c r="I57" s="37"/>
      <c r="J57" s="37"/>
    </row>
    <row r="58" spans="6:7" s="24" customFormat="1" ht="22.5">
      <c r="F58" s="37"/>
      <c r="G58" s="37"/>
    </row>
    <row r="59" spans="6:7" s="24" customFormat="1" ht="22.5">
      <c r="F59" s="37"/>
      <c r="G59" s="37"/>
    </row>
    <row r="60" spans="6:7" s="24" customFormat="1" ht="22.5">
      <c r="F60" s="37"/>
      <c r="G60" s="37"/>
    </row>
    <row r="61" spans="6:7" s="24" customFormat="1" ht="22.5">
      <c r="F61" s="37"/>
      <c r="G61" s="37"/>
    </row>
    <row r="62" spans="6:7" s="24" customFormat="1" ht="22.5">
      <c r="F62" s="37"/>
      <c r="G62" s="37"/>
    </row>
    <row r="63" spans="6:7" s="24" customFormat="1" ht="22.5">
      <c r="F63" s="37"/>
      <c r="G63" s="37"/>
    </row>
    <row r="64" spans="6:7" s="24" customFormat="1" ht="22.5">
      <c r="F64" s="37"/>
      <c r="G64" s="37"/>
    </row>
    <row r="65" spans="6:7" s="24" customFormat="1" ht="22.5">
      <c r="F65" s="37"/>
      <c r="G65" s="37"/>
    </row>
    <row r="66" spans="1:7" ht="24.75">
      <c r="A66" s="2"/>
      <c r="B66" s="2"/>
      <c r="C66" s="2"/>
      <c r="D66" s="2"/>
      <c r="E66" s="2"/>
      <c r="F66" s="4"/>
      <c r="G66" s="4"/>
    </row>
    <row r="67" spans="1:7" ht="24.75">
      <c r="A67" s="2"/>
      <c r="B67" s="2" t="s">
        <v>187</v>
      </c>
      <c r="C67" s="2"/>
      <c r="D67" s="2"/>
      <c r="E67" s="2"/>
      <c r="F67" s="4"/>
      <c r="G67" s="4"/>
    </row>
    <row r="68" spans="1:7" ht="24.75">
      <c r="A68" s="2"/>
      <c r="B68" s="2"/>
      <c r="C68" s="2"/>
      <c r="D68" s="2"/>
      <c r="E68" s="2"/>
      <c r="F68" s="4"/>
      <c r="G68" s="4"/>
    </row>
    <row r="69" spans="1:7" ht="24.75">
      <c r="A69" s="2"/>
      <c r="B69" s="2"/>
      <c r="C69" s="2"/>
      <c r="D69" s="2"/>
      <c r="E69" s="2"/>
      <c r="F69" s="4"/>
      <c r="G69" s="4"/>
    </row>
    <row r="70" spans="1:7" ht="24.75">
      <c r="A70" s="2"/>
      <c r="B70" s="2"/>
      <c r="C70" s="2"/>
      <c r="D70" s="2"/>
      <c r="E70" s="2"/>
      <c r="F70" s="4"/>
      <c r="G70" s="4"/>
    </row>
    <row r="71" spans="1:7" ht="24.75">
      <c r="A71" s="2"/>
      <c r="B71" s="2"/>
      <c r="C71" s="2"/>
      <c r="D71" s="2"/>
      <c r="E71" s="2"/>
      <c r="F71" s="4"/>
      <c r="G71" s="4"/>
    </row>
    <row r="72" spans="1:7" ht="24.75">
      <c r="A72" s="2"/>
      <c r="B72" s="2"/>
      <c r="C72" s="2"/>
      <c r="D72" s="2"/>
      <c r="E72" s="2"/>
      <c r="F72" s="4"/>
      <c r="G72" s="4"/>
    </row>
    <row r="73" spans="1:7" ht="24.75">
      <c r="A73" s="2"/>
      <c r="B73" s="2"/>
      <c r="C73" s="2"/>
      <c r="D73" s="2"/>
      <c r="E73" s="2"/>
      <c r="F73" s="4"/>
      <c r="G73" s="4"/>
    </row>
  </sheetData>
  <sheetProtection/>
  <mergeCells count="33">
    <mergeCell ref="A14:C14"/>
    <mergeCell ref="A33:C33"/>
    <mergeCell ref="A34:C34"/>
    <mergeCell ref="B56:C56"/>
    <mergeCell ref="A27:C27"/>
    <mergeCell ref="A26:C26"/>
    <mergeCell ref="A28:C28"/>
    <mergeCell ref="A29:C29"/>
    <mergeCell ref="A30:C30"/>
    <mergeCell ref="A31:C31"/>
    <mergeCell ref="A32:C32"/>
    <mergeCell ref="A20:C20"/>
    <mergeCell ref="A21:C21"/>
    <mergeCell ref="A22:C22"/>
    <mergeCell ref="A23:C23"/>
    <mergeCell ref="A24:C24"/>
    <mergeCell ref="A25:C25"/>
    <mergeCell ref="A15:C15"/>
    <mergeCell ref="A16:C16"/>
    <mergeCell ref="A17:C17"/>
    <mergeCell ref="A18:C18"/>
    <mergeCell ref="A19:C19"/>
    <mergeCell ref="A7:C7"/>
    <mergeCell ref="A10:C10"/>
    <mergeCell ref="A11:C11"/>
    <mergeCell ref="A12:C12"/>
    <mergeCell ref="A13:C13"/>
    <mergeCell ref="A1:F1"/>
    <mergeCell ref="A2:F2"/>
    <mergeCell ref="A3:F3"/>
    <mergeCell ref="A4:C4"/>
    <mergeCell ref="A5:C5"/>
    <mergeCell ref="A6:C6"/>
  </mergeCells>
  <printOptions/>
  <pageMargins left="0.3937007874015748" right="0.11811023622047245" top="0.3937007874015748" bottom="0.1968503937007874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BreakPreview" zoomScale="80" zoomScaleSheetLayoutView="80" zoomScalePageLayoutView="0" workbookViewId="0" topLeftCell="A1">
      <selection activeCell="H7" sqref="H7"/>
    </sheetView>
  </sheetViews>
  <sheetFormatPr defaultColWidth="9.140625" defaultRowHeight="12.75"/>
  <cols>
    <col min="1" max="2" width="9.140625" style="1" customWidth="1"/>
    <col min="3" max="3" width="27.421875" style="1" customWidth="1"/>
    <col min="4" max="4" width="11.421875" style="1" customWidth="1"/>
    <col min="5" max="5" width="19.140625" style="1" customWidth="1"/>
    <col min="6" max="6" width="17.7109375" style="5" customWidth="1"/>
    <col min="7" max="7" width="21.28125" style="5" customWidth="1"/>
    <col min="8" max="8" width="17.7109375" style="1" customWidth="1"/>
    <col min="9" max="16384" width="9.140625" style="1" customWidth="1"/>
  </cols>
  <sheetData>
    <row r="1" spans="1:7" ht="24.75">
      <c r="A1" s="98" t="s">
        <v>167</v>
      </c>
      <c r="B1" s="98"/>
      <c r="C1" s="98"/>
      <c r="D1" s="98"/>
      <c r="E1" s="98"/>
      <c r="F1" s="98"/>
      <c r="G1" s="16"/>
    </row>
    <row r="2" spans="1:7" ht="24.75">
      <c r="A2" s="98" t="s">
        <v>188</v>
      </c>
      <c r="B2" s="98"/>
      <c r="C2" s="98"/>
      <c r="D2" s="98"/>
      <c r="E2" s="98"/>
      <c r="F2" s="98"/>
      <c r="G2" s="16"/>
    </row>
    <row r="3" spans="1:7" ht="24.75">
      <c r="A3" s="99" t="s">
        <v>180</v>
      </c>
      <c r="B3" s="99"/>
      <c r="C3" s="99"/>
      <c r="D3" s="99"/>
      <c r="E3" s="99"/>
      <c r="F3" s="99"/>
      <c r="G3" s="16"/>
    </row>
    <row r="4" spans="1:6" s="24" customFormat="1" ht="22.5">
      <c r="A4" s="91" t="s">
        <v>1</v>
      </c>
      <c r="B4" s="92"/>
      <c r="C4" s="93"/>
      <c r="D4" s="22" t="s">
        <v>2</v>
      </c>
      <c r="E4" s="23" t="s">
        <v>3</v>
      </c>
      <c r="F4" s="23" t="s">
        <v>4</v>
      </c>
    </row>
    <row r="5" spans="1:6" s="24" customFormat="1" ht="22.5">
      <c r="A5" s="100" t="s">
        <v>64</v>
      </c>
      <c r="B5" s="100"/>
      <c r="C5" s="100"/>
      <c r="D5" s="70">
        <v>110203</v>
      </c>
      <c r="E5" s="71">
        <v>17899.08</v>
      </c>
      <c r="F5" s="71"/>
    </row>
    <row r="6" spans="1:8" s="24" customFormat="1" ht="22.5">
      <c r="A6" s="101" t="s">
        <v>106</v>
      </c>
      <c r="B6" s="101"/>
      <c r="C6" s="101"/>
      <c r="D6" s="67" t="s">
        <v>129</v>
      </c>
      <c r="E6" s="68">
        <v>3934365</v>
      </c>
      <c r="F6" s="69"/>
      <c r="H6" s="32">
        <f>E5+E6+E7+E8+E9</f>
        <v>20811082.72</v>
      </c>
    </row>
    <row r="7" spans="1:8" s="24" customFormat="1" ht="22.5">
      <c r="A7" s="94" t="s">
        <v>62</v>
      </c>
      <c r="B7" s="94"/>
      <c r="C7" s="94"/>
      <c r="D7" s="62" t="s">
        <v>129</v>
      </c>
      <c r="E7" s="63">
        <v>16261302.95</v>
      </c>
      <c r="F7" s="52"/>
      <c r="H7" s="37"/>
    </row>
    <row r="8" spans="1:8" s="24" customFormat="1" ht="22.5">
      <c r="A8" s="64" t="s">
        <v>113</v>
      </c>
      <c r="B8" s="64"/>
      <c r="C8" s="64"/>
      <c r="D8" s="62" t="s">
        <v>129</v>
      </c>
      <c r="E8" s="63">
        <v>475589.97</v>
      </c>
      <c r="F8" s="52"/>
      <c r="G8" s="32"/>
      <c r="H8" s="32"/>
    </row>
    <row r="9" spans="1:8" s="24" customFormat="1" ht="22.5">
      <c r="A9" s="102" t="s">
        <v>181</v>
      </c>
      <c r="B9" s="103"/>
      <c r="C9" s="104"/>
      <c r="D9" s="62" t="s">
        <v>184</v>
      </c>
      <c r="E9" s="63">
        <v>121925.72</v>
      </c>
      <c r="F9" s="52"/>
      <c r="G9" s="32"/>
      <c r="H9" s="32"/>
    </row>
    <row r="10" spans="1:8" s="24" customFormat="1" ht="22.5">
      <c r="A10" s="94" t="s">
        <v>84</v>
      </c>
      <c r="B10" s="94"/>
      <c r="C10" s="94"/>
      <c r="D10" s="62"/>
      <c r="E10" s="63">
        <v>3347000</v>
      </c>
      <c r="F10" s="52"/>
      <c r="G10" s="32"/>
      <c r="H10" s="32"/>
    </row>
    <row r="11" spans="1:7" s="24" customFormat="1" ht="22.5">
      <c r="A11" s="94" t="s">
        <v>69</v>
      </c>
      <c r="B11" s="94"/>
      <c r="C11" s="94"/>
      <c r="D11" s="62" t="s">
        <v>130</v>
      </c>
      <c r="E11" s="52">
        <v>3295</v>
      </c>
      <c r="F11" s="52"/>
      <c r="G11" s="32"/>
    </row>
    <row r="12" spans="1:7" s="24" customFormat="1" ht="22.5">
      <c r="A12" s="94" t="s">
        <v>70</v>
      </c>
      <c r="B12" s="94"/>
      <c r="C12" s="94"/>
      <c r="D12" s="62" t="s">
        <v>131</v>
      </c>
      <c r="E12" s="52">
        <v>3887.37</v>
      </c>
      <c r="F12" s="52"/>
      <c r="G12" s="32"/>
    </row>
    <row r="13" spans="1:6" s="24" customFormat="1" ht="22.5">
      <c r="A13" s="94" t="s">
        <v>71</v>
      </c>
      <c r="B13" s="94"/>
      <c r="C13" s="94"/>
      <c r="D13" s="62" t="s">
        <v>132</v>
      </c>
      <c r="E13" s="52">
        <v>600</v>
      </c>
      <c r="F13" s="52"/>
    </row>
    <row r="14" spans="1:6" s="24" customFormat="1" ht="22.5">
      <c r="A14" s="94" t="s">
        <v>135</v>
      </c>
      <c r="B14" s="94"/>
      <c r="C14" s="94"/>
      <c r="D14" s="62" t="s">
        <v>134</v>
      </c>
      <c r="E14" s="63">
        <v>734000</v>
      </c>
      <c r="F14" s="52"/>
    </row>
    <row r="15" spans="1:6" s="24" customFormat="1" ht="22.5">
      <c r="A15" s="94" t="s">
        <v>189</v>
      </c>
      <c r="B15" s="94"/>
      <c r="C15" s="94"/>
      <c r="D15" s="62" t="s">
        <v>190</v>
      </c>
      <c r="E15" s="63">
        <v>500</v>
      </c>
      <c r="F15" s="52"/>
    </row>
    <row r="16" spans="1:6" s="24" customFormat="1" ht="22.5">
      <c r="A16" s="94" t="s">
        <v>5</v>
      </c>
      <c r="B16" s="94"/>
      <c r="C16" s="94"/>
      <c r="D16" s="62" t="s">
        <v>138</v>
      </c>
      <c r="E16" s="63">
        <v>903340</v>
      </c>
      <c r="F16" s="52"/>
    </row>
    <row r="17" spans="1:6" s="24" customFormat="1" ht="22.5">
      <c r="A17" s="94" t="s">
        <v>140</v>
      </c>
      <c r="B17" s="94"/>
      <c r="C17" s="94"/>
      <c r="D17" s="62" t="s">
        <v>139</v>
      </c>
      <c r="E17" s="63">
        <v>2637507</v>
      </c>
      <c r="F17" s="52"/>
    </row>
    <row r="18" spans="1:7" s="24" customFormat="1" ht="22.5">
      <c r="A18" s="94" t="s">
        <v>141</v>
      </c>
      <c r="B18" s="94"/>
      <c r="C18" s="94"/>
      <c r="D18" s="62" t="s">
        <v>143</v>
      </c>
      <c r="E18" s="63">
        <v>5602418</v>
      </c>
      <c r="F18" s="52"/>
      <c r="G18" s="32"/>
    </row>
    <row r="19" spans="1:7" s="24" customFormat="1" ht="22.5">
      <c r="A19" s="94" t="s">
        <v>7</v>
      </c>
      <c r="B19" s="94"/>
      <c r="C19" s="94"/>
      <c r="D19" s="62" t="s">
        <v>142</v>
      </c>
      <c r="E19" s="63">
        <v>1617923</v>
      </c>
      <c r="F19" s="52"/>
      <c r="G19" s="32">
        <f>E16+E17+E18+E19+E20+E21+E22+E23+E24+E25</f>
        <v>25317888.75</v>
      </c>
    </row>
    <row r="20" spans="1:6" s="24" customFormat="1" ht="22.5">
      <c r="A20" s="94" t="s">
        <v>8</v>
      </c>
      <c r="B20" s="94"/>
      <c r="C20" s="94"/>
      <c r="D20" s="62" t="s">
        <v>144</v>
      </c>
      <c r="E20" s="63">
        <v>4484495.39</v>
      </c>
      <c r="F20" s="52"/>
    </row>
    <row r="21" spans="1:6" s="24" customFormat="1" ht="22.5">
      <c r="A21" s="94" t="s">
        <v>9</v>
      </c>
      <c r="B21" s="94"/>
      <c r="C21" s="94"/>
      <c r="D21" s="62" t="s">
        <v>145</v>
      </c>
      <c r="E21" s="63">
        <v>2968120.83</v>
      </c>
      <c r="F21" s="52"/>
    </row>
    <row r="22" spans="1:6" s="24" customFormat="1" ht="22.5">
      <c r="A22" s="94" t="s">
        <v>10</v>
      </c>
      <c r="B22" s="94"/>
      <c r="C22" s="94"/>
      <c r="D22" s="62" t="s">
        <v>146</v>
      </c>
      <c r="E22" s="63">
        <v>1235481.12</v>
      </c>
      <c r="F22" s="52"/>
    </row>
    <row r="23" spans="1:6" s="24" customFormat="1" ht="22.5">
      <c r="A23" s="94" t="s">
        <v>15</v>
      </c>
      <c r="B23" s="94"/>
      <c r="C23" s="94"/>
      <c r="D23" s="62" t="s">
        <v>147</v>
      </c>
      <c r="E23" s="52">
        <v>195500</v>
      </c>
      <c r="F23" s="52"/>
    </row>
    <row r="24" spans="1:6" s="24" customFormat="1" ht="22.5">
      <c r="A24" s="94" t="s">
        <v>11</v>
      </c>
      <c r="B24" s="94"/>
      <c r="C24" s="94"/>
      <c r="D24" s="62" t="s">
        <v>148</v>
      </c>
      <c r="E24" s="52">
        <v>1236020</v>
      </c>
      <c r="F24" s="52"/>
    </row>
    <row r="25" spans="1:6" s="24" customFormat="1" ht="22.5">
      <c r="A25" s="94" t="s">
        <v>14</v>
      </c>
      <c r="B25" s="94"/>
      <c r="C25" s="94"/>
      <c r="D25" s="62" t="s">
        <v>149</v>
      </c>
      <c r="E25" s="52">
        <v>4437083.41</v>
      </c>
      <c r="F25" s="52"/>
    </row>
    <row r="26" spans="1:6" s="24" customFormat="1" ht="22.5">
      <c r="A26" s="94" t="s">
        <v>122</v>
      </c>
      <c r="B26" s="94"/>
      <c r="C26" s="94"/>
      <c r="D26" s="62" t="s">
        <v>166</v>
      </c>
      <c r="E26" s="52">
        <v>841680</v>
      </c>
      <c r="F26" s="52"/>
    </row>
    <row r="27" spans="1:6" s="24" customFormat="1" ht="22.5">
      <c r="A27" s="94" t="s">
        <v>128</v>
      </c>
      <c r="B27" s="94"/>
      <c r="C27" s="94"/>
      <c r="D27" s="62" t="s">
        <v>166</v>
      </c>
      <c r="E27" s="52">
        <v>98400</v>
      </c>
      <c r="F27" s="52"/>
    </row>
    <row r="28" spans="1:6" s="24" customFormat="1" ht="22.5">
      <c r="A28" s="94" t="s">
        <v>182</v>
      </c>
      <c r="B28" s="94"/>
      <c r="C28" s="94"/>
      <c r="D28" s="62" t="s">
        <v>166</v>
      </c>
      <c r="E28" s="52">
        <v>4850</v>
      </c>
      <c r="F28" s="52"/>
    </row>
    <row r="29" spans="1:6" s="24" customFormat="1" ht="22.5">
      <c r="A29" s="94" t="s">
        <v>65</v>
      </c>
      <c r="B29" s="94"/>
      <c r="C29" s="94"/>
      <c r="D29" s="62" t="s">
        <v>165</v>
      </c>
      <c r="E29" s="52">
        <v>11440100</v>
      </c>
      <c r="F29" s="52"/>
    </row>
    <row r="30" spans="1:6" s="24" customFormat="1" ht="22.5">
      <c r="A30" s="94" t="s">
        <v>66</v>
      </c>
      <c r="B30" s="94"/>
      <c r="C30" s="94"/>
      <c r="D30" s="62" t="s">
        <v>165</v>
      </c>
      <c r="E30" s="52">
        <v>1284000</v>
      </c>
      <c r="F30" s="52"/>
    </row>
    <row r="31" spans="1:6" s="24" customFormat="1" ht="22.5">
      <c r="A31" s="94" t="s">
        <v>177</v>
      </c>
      <c r="B31" s="94"/>
      <c r="C31" s="94"/>
      <c r="D31" s="62" t="s">
        <v>165</v>
      </c>
      <c r="E31" s="52">
        <v>60000</v>
      </c>
      <c r="F31" s="52"/>
    </row>
    <row r="32" spans="1:6" s="24" customFormat="1" ht="22.5">
      <c r="A32" s="94" t="s">
        <v>192</v>
      </c>
      <c r="B32" s="94"/>
      <c r="C32" s="94"/>
      <c r="D32" s="62" t="s">
        <v>165</v>
      </c>
      <c r="E32" s="52">
        <v>3347000</v>
      </c>
      <c r="F32" s="52"/>
    </row>
    <row r="33" spans="1:6" s="24" customFormat="1" ht="22.5">
      <c r="A33" s="94" t="s">
        <v>185</v>
      </c>
      <c r="B33" s="94"/>
      <c r="C33" s="94"/>
      <c r="D33" s="62" t="s">
        <v>186</v>
      </c>
      <c r="E33" s="63"/>
      <c r="F33" s="52">
        <v>1220880</v>
      </c>
    </row>
    <row r="34" spans="1:6" s="24" customFormat="1" ht="22.5">
      <c r="A34" s="94" t="s">
        <v>191</v>
      </c>
      <c r="B34" s="94"/>
      <c r="C34" s="94"/>
      <c r="D34" s="62"/>
      <c r="E34" s="52"/>
      <c r="F34" s="52">
        <v>3347000</v>
      </c>
    </row>
    <row r="35" spans="1:6" s="24" customFormat="1" ht="22.5">
      <c r="A35" s="94" t="s">
        <v>12</v>
      </c>
      <c r="B35" s="94"/>
      <c r="C35" s="94"/>
      <c r="D35" s="62" t="s">
        <v>168</v>
      </c>
      <c r="E35" s="52"/>
      <c r="F35" s="63">
        <v>6439176.13</v>
      </c>
    </row>
    <row r="36" spans="1:6" s="24" customFormat="1" ht="22.5">
      <c r="A36" s="94" t="s">
        <v>13</v>
      </c>
      <c r="B36" s="94"/>
      <c r="C36" s="94"/>
      <c r="D36" s="62" t="s">
        <v>169</v>
      </c>
      <c r="E36" s="52"/>
      <c r="F36" s="63">
        <v>7512147.84</v>
      </c>
    </row>
    <row r="37" spans="1:6" s="24" customFormat="1" ht="22.5">
      <c r="A37" s="94" t="s">
        <v>126</v>
      </c>
      <c r="B37" s="94"/>
      <c r="C37" s="94"/>
      <c r="D37" s="62" t="s">
        <v>170</v>
      </c>
      <c r="E37" s="52"/>
      <c r="F37" s="63">
        <v>46983720.5</v>
      </c>
    </row>
    <row r="38" spans="1:7" s="24" customFormat="1" ht="22.5">
      <c r="A38" s="95" t="s">
        <v>172</v>
      </c>
      <c r="B38" s="96"/>
      <c r="C38" s="97"/>
      <c r="D38" s="65" t="s">
        <v>164</v>
      </c>
      <c r="E38" s="57"/>
      <c r="F38" s="57">
        <v>1791359.37</v>
      </c>
      <c r="G38" s="32"/>
    </row>
    <row r="39" spans="5:7" s="24" customFormat="1" ht="23.25" thickBot="1">
      <c r="E39" s="36">
        <f>SUM(E5:E38)</f>
        <v>67294283.84</v>
      </c>
      <c r="F39" s="36">
        <f>SUM(F5:F38)</f>
        <v>67294283.84</v>
      </c>
      <c r="G39" s="34"/>
    </row>
    <row r="40" spans="5:7" s="24" customFormat="1" ht="20.25" customHeight="1" thickTop="1">
      <c r="E40" s="37"/>
      <c r="F40" s="37"/>
      <c r="G40" s="32">
        <f>E39-F39</f>
        <v>0</v>
      </c>
    </row>
    <row r="41" spans="5:6" s="24" customFormat="1" ht="20.25" customHeight="1">
      <c r="E41" s="37"/>
      <c r="F41" s="37"/>
    </row>
    <row r="42" spans="5:6" s="24" customFormat="1" ht="20.25" customHeight="1">
      <c r="E42" s="37"/>
      <c r="F42" s="37"/>
    </row>
    <row r="43" spans="2:6" s="24" customFormat="1" ht="22.5">
      <c r="B43" s="24" t="s">
        <v>34</v>
      </c>
      <c r="F43" s="37"/>
    </row>
    <row r="44" spans="1:6" s="38" customFormat="1" ht="22.5">
      <c r="A44" s="24"/>
      <c r="B44" s="24" t="s">
        <v>53</v>
      </c>
      <c r="C44" s="24"/>
      <c r="D44" s="24"/>
      <c r="E44" s="24"/>
      <c r="F44" s="37"/>
    </row>
    <row r="45" spans="2:7" s="24" customFormat="1" ht="22.5">
      <c r="B45" s="24" t="s">
        <v>52</v>
      </c>
      <c r="F45" s="37"/>
      <c r="G45" s="32"/>
    </row>
    <row r="46" s="24" customFormat="1" ht="16.5" customHeight="1">
      <c r="F46" s="37"/>
    </row>
    <row r="47" spans="2:6" s="24" customFormat="1" ht="22.5">
      <c r="B47" s="24" t="s">
        <v>35</v>
      </c>
      <c r="F47" s="37"/>
    </row>
    <row r="48" spans="2:6" s="24" customFormat="1" ht="22.5">
      <c r="B48" s="24" t="s">
        <v>54</v>
      </c>
      <c r="F48" s="37"/>
    </row>
    <row r="49" spans="2:6" s="24" customFormat="1" ht="22.5">
      <c r="B49" s="24" t="s">
        <v>173</v>
      </c>
      <c r="F49" s="37"/>
    </row>
    <row r="50" s="24" customFormat="1" ht="18.75" customHeight="1">
      <c r="F50" s="37"/>
    </row>
    <row r="51" spans="2:6" s="24" customFormat="1" ht="22.5">
      <c r="B51" s="24" t="s">
        <v>35</v>
      </c>
      <c r="F51" s="37"/>
    </row>
    <row r="52" spans="2:6" s="24" customFormat="1" ht="22.5">
      <c r="B52" s="24" t="s">
        <v>56</v>
      </c>
      <c r="F52" s="37"/>
    </row>
    <row r="53" spans="2:6" s="24" customFormat="1" ht="22.5">
      <c r="B53" s="24" t="s">
        <v>57</v>
      </c>
      <c r="F53" s="37"/>
    </row>
    <row r="54" s="24" customFormat="1" ht="11.25" customHeight="1">
      <c r="F54" s="37"/>
    </row>
    <row r="55" spans="2:6" s="24" customFormat="1" ht="22.5">
      <c r="B55" s="24" t="s">
        <v>42</v>
      </c>
      <c r="F55" s="37"/>
    </row>
    <row r="56" spans="2:6" s="24" customFormat="1" ht="22.5">
      <c r="B56" s="24" t="s">
        <v>41</v>
      </c>
      <c r="F56" s="37"/>
    </row>
    <row r="57" spans="2:6" s="24" customFormat="1" ht="22.5">
      <c r="B57" s="24" t="s">
        <v>110</v>
      </c>
      <c r="F57" s="37"/>
    </row>
    <row r="58" spans="2:6" s="24" customFormat="1" ht="22.5">
      <c r="B58" s="90" t="s">
        <v>109</v>
      </c>
      <c r="C58" s="90"/>
      <c r="F58" s="37"/>
    </row>
    <row r="59" spans="6:10" s="24" customFormat="1" ht="22.5">
      <c r="F59" s="37"/>
      <c r="G59" s="37"/>
      <c r="I59" s="37"/>
      <c r="J59" s="37"/>
    </row>
    <row r="60" spans="6:7" s="24" customFormat="1" ht="22.5">
      <c r="F60" s="37"/>
      <c r="G60" s="37"/>
    </row>
    <row r="61" spans="6:7" s="24" customFormat="1" ht="22.5">
      <c r="F61" s="37"/>
      <c r="G61" s="37"/>
    </row>
    <row r="62" spans="1:7" ht="24.75">
      <c r="A62" s="2"/>
      <c r="B62" s="2"/>
      <c r="C62" s="2"/>
      <c r="D62" s="2"/>
      <c r="E62" s="2"/>
      <c r="F62" s="4"/>
      <c r="G62" s="4"/>
    </row>
    <row r="63" spans="1:7" ht="24.75">
      <c r="A63" s="2"/>
      <c r="B63" s="2"/>
      <c r="C63" s="2"/>
      <c r="D63" s="2"/>
      <c r="E63" s="2"/>
      <c r="F63" s="4"/>
      <c r="G63" s="4"/>
    </row>
    <row r="64" spans="1:7" ht="24.75">
      <c r="A64" s="2"/>
      <c r="B64" s="2"/>
      <c r="C64" s="2"/>
      <c r="D64" s="2"/>
      <c r="E64" s="2"/>
      <c r="F64" s="4"/>
      <c r="G64" s="4"/>
    </row>
    <row r="65" spans="1:7" ht="24.75">
      <c r="A65" s="2"/>
      <c r="B65" s="2"/>
      <c r="C65" s="2"/>
      <c r="D65" s="2"/>
      <c r="E65" s="2"/>
      <c r="F65" s="4"/>
      <c r="G65" s="4"/>
    </row>
    <row r="66" spans="1:7" ht="24.75">
      <c r="A66" s="2"/>
      <c r="B66" s="2"/>
      <c r="C66" s="2"/>
      <c r="D66" s="2"/>
      <c r="E66" s="2"/>
      <c r="F66" s="4"/>
      <c r="G66" s="4"/>
    </row>
  </sheetData>
  <sheetProtection/>
  <mergeCells count="38">
    <mergeCell ref="A6:C6"/>
    <mergeCell ref="A7:C7"/>
    <mergeCell ref="A11:C11"/>
    <mergeCell ref="A12:C12"/>
    <mergeCell ref="A13:C13"/>
    <mergeCell ref="A14:C14"/>
    <mergeCell ref="A1:F1"/>
    <mergeCell ref="A2:F2"/>
    <mergeCell ref="A3:F3"/>
    <mergeCell ref="A4:C4"/>
    <mergeCell ref="A5:C5"/>
    <mergeCell ref="A27:C27"/>
    <mergeCell ref="A16:C16"/>
    <mergeCell ref="A17:C17"/>
    <mergeCell ref="A18:C18"/>
    <mergeCell ref="A19:C19"/>
    <mergeCell ref="A20:C20"/>
    <mergeCell ref="A21:C21"/>
    <mergeCell ref="A29:C29"/>
    <mergeCell ref="A30:C30"/>
    <mergeCell ref="A31:C31"/>
    <mergeCell ref="A35:C35"/>
    <mergeCell ref="A36:C36"/>
    <mergeCell ref="A22:C22"/>
    <mergeCell ref="A23:C23"/>
    <mergeCell ref="A24:C24"/>
    <mergeCell ref="A25:C25"/>
    <mergeCell ref="A26:C26"/>
    <mergeCell ref="A37:C37"/>
    <mergeCell ref="A38:C38"/>
    <mergeCell ref="B58:C58"/>
    <mergeCell ref="A9:C9"/>
    <mergeCell ref="A10:C10"/>
    <mergeCell ref="A15:C15"/>
    <mergeCell ref="A32:C32"/>
    <mergeCell ref="A34:C34"/>
    <mergeCell ref="A33:C33"/>
    <mergeCell ref="A28:C28"/>
  </mergeCells>
  <printOptions/>
  <pageMargins left="0.7086614173228347" right="0.11811023622047245" top="0.984251968503937" bottom="0.7874015748031497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view="pageBreakPreview" zoomScaleSheetLayoutView="100" zoomScalePageLayoutView="0" workbookViewId="0" topLeftCell="A28">
      <selection activeCell="A11" sqref="A11:C11"/>
    </sheetView>
  </sheetViews>
  <sheetFormatPr defaultColWidth="9.140625" defaultRowHeight="12.75"/>
  <cols>
    <col min="1" max="2" width="9.140625" style="1" customWidth="1"/>
    <col min="3" max="3" width="30.28125" style="1" customWidth="1"/>
    <col min="4" max="4" width="11.57421875" style="1" customWidth="1"/>
    <col min="5" max="5" width="17.7109375" style="1" customWidth="1"/>
    <col min="6" max="6" width="18.421875" style="1" customWidth="1"/>
    <col min="7" max="7" width="20.8515625" style="1" customWidth="1"/>
    <col min="8" max="8" width="14.8515625" style="1" customWidth="1"/>
    <col min="9" max="9" width="18.7109375" style="2" customWidth="1"/>
    <col min="10" max="16384" width="9.140625" style="1" customWidth="1"/>
  </cols>
  <sheetData>
    <row r="1" spans="1:7" ht="24.75">
      <c r="A1" s="79" t="s">
        <v>17</v>
      </c>
      <c r="B1" s="79"/>
      <c r="C1" s="79"/>
      <c r="D1" s="79"/>
      <c r="E1" s="79"/>
      <c r="F1" s="79"/>
      <c r="G1" s="16"/>
    </row>
    <row r="2" spans="1:7" ht="24.75">
      <c r="A2" s="79" t="s">
        <v>0</v>
      </c>
      <c r="B2" s="79"/>
      <c r="C2" s="79"/>
      <c r="D2" s="79"/>
      <c r="E2" s="79"/>
      <c r="F2" s="79"/>
      <c r="G2" s="16"/>
    </row>
    <row r="3" spans="1:7" ht="24.75">
      <c r="A3" s="80" t="s">
        <v>94</v>
      </c>
      <c r="B3" s="80"/>
      <c r="C3" s="80"/>
      <c r="D3" s="80"/>
      <c r="E3" s="80"/>
      <c r="F3" s="80"/>
      <c r="G3" s="16"/>
    </row>
    <row r="4" spans="1:8" ht="24.75">
      <c r="A4" s="83" t="s">
        <v>1</v>
      </c>
      <c r="B4" s="84"/>
      <c r="C4" s="85"/>
      <c r="D4" s="8" t="s">
        <v>2</v>
      </c>
      <c r="E4" s="9" t="s">
        <v>3</v>
      </c>
      <c r="F4" s="9" t="s">
        <v>4</v>
      </c>
      <c r="G4" s="2"/>
      <c r="H4" s="2"/>
    </row>
    <row r="5" spans="1:8" ht="24.75">
      <c r="A5" s="81" t="s">
        <v>59</v>
      </c>
      <c r="B5" s="81"/>
      <c r="C5" s="81"/>
      <c r="D5" s="10" t="s">
        <v>46</v>
      </c>
      <c r="E5" s="11">
        <v>885287.38</v>
      </c>
      <c r="F5" s="11"/>
      <c r="G5" s="2"/>
      <c r="H5" s="2"/>
    </row>
    <row r="6" spans="1:8" ht="24.75">
      <c r="A6" s="12" t="s">
        <v>60</v>
      </c>
      <c r="B6" s="12"/>
      <c r="C6" s="12"/>
      <c r="D6" s="10" t="s">
        <v>47</v>
      </c>
      <c r="E6" s="11">
        <v>4946.23</v>
      </c>
      <c r="F6" s="11"/>
      <c r="G6" s="13">
        <f>E5+E6+E7+E8</f>
        <v>19735559.78</v>
      </c>
      <c r="H6" s="2"/>
    </row>
    <row r="7" spans="1:9" ht="24.75">
      <c r="A7" s="82" t="s">
        <v>62</v>
      </c>
      <c r="B7" s="82"/>
      <c r="C7" s="82"/>
      <c r="D7" s="10" t="s">
        <v>48</v>
      </c>
      <c r="E7" s="11">
        <v>18522856.67</v>
      </c>
      <c r="F7" s="11"/>
      <c r="G7" s="2"/>
      <c r="H7" s="2"/>
      <c r="I7" s="4">
        <v>18523639.67</v>
      </c>
    </row>
    <row r="8" spans="1:9" ht="24.75">
      <c r="A8" s="12" t="s">
        <v>61</v>
      </c>
      <c r="B8" s="12"/>
      <c r="C8" s="12"/>
      <c r="D8" s="10" t="s">
        <v>63</v>
      </c>
      <c r="E8" s="11">
        <v>322469.5</v>
      </c>
      <c r="F8" s="11"/>
      <c r="G8" s="13"/>
      <c r="H8" s="2"/>
      <c r="I8" s="13">
        <f>I7-E7</f>
        <v>783</v>
      </c>
    </row>
    <row r="9" spans="1:8" ht="24.75">
      <c r="A9" s="81" t="s">
        <v>69</v>
      </c>
      <c r="B9" s="81"/>
      <c r="C9" s="81"/>
      <c r="D9" s="10" t="s">
        <v>83</v>
      </c>
      <c r="E9" s="11">
        <v>5150</v>
      </c>
      <c r="F9" s="11"/>
      <c r="G9" s="2"/>
      <c r="H9" s="2"/>
    </row>
    <row r="10" spans="1:9" ht="24.75">
      <c r="A10" s="81" t="s">
        <v>70</v>
      </c>
      <c r="B10" s="81"/>
      <c r="C10" s="81"/>
      <c r="D10" s="10" t="s">
        <v>78</v>
      </c>
      <c r="E10" s="11">
        <v>7960.9</v>
      </c>
      <c r="F10" s="11"/>
      <c r="G10" s="2"/>
      <c r="H10" s="2"/>
      <c r="I10" s="4">
        <v>885287.58</v>
      </c>
    </row>
    <row r="11" spans="1:9" ht="24.75">
      <c r="A11" s="81" t="s">
        <v>71</v>
      </c>
      <c r="B11" s="81"/>
      <c r="C11" s="81"/>
      <c r="D11" s="10" t="s">
        <v>79</v>
      </c>
      <c r="E11" s="11">
        <v>600</v>
      </c>
      <c r="F11" s="11"/>
      <c r="G11" s="2"/>
      <c r="H11" s="2"/>
      <c r="I11" s="13">
        <f>E5-I10</f>
        <v>-0.19999999995343387</v>
      </c>
    </row>
    <row r="12" spans="1:8" ht="24.75">
      <c r="A12" s="81" t="s">
        <v>86</v>
      </c>
      <c r="B12" s="81"/>
      <c r="C12" s="81"/>
      <c r="D12" s="10"/>
      <c r="E12" s="11">
        <v>886000</v>
      </c>
      <c r="F12" s="11"/>
      <c r="G12" s="2"/>
      <c r="H12" s="2"/>
    </row>
    <row r="13" spans="1:8" ht="24.75">
      <c r="A13" s="81" t="s">
        <v>87</v>
      </c>
      <c r="B13" s="81"/>
      <c r="C13" s="81"/>
      <c r="D13" s="10" t="s">
        <v>58</v>
      </c>
      <c r="E13" s="11">
        <v>3310160</v>
      </c>
      <c r="F13" s="11"/>
      <c r="G13" s="2"/>
      <c r="H13" s="2"/>
    </row>
    <row r="14" spans="1:8" ht="24.75">
      <c r="A14" s="81" t="s">
        <v>88</v>
      </c>
      <c r="B14" s="81"/>
      <c r="C14" s="81"/>
      <c r="D14" s="10" t="s">
        <v>89</v>
      </c>
      <c r="E14" s="11"/>
      <c r="F14" s="11">
        <v>685030</v>
      </c>
      <c r="G14" s="2"/>
      <c r="H14" s="2"/>
    </row>
    <row r="15" spans="1:8" ht="24.75">
      <c r="A15" s="81" t="s">
        <v>5</v>
      </c>
      <c r="B15" s="81"/>
      <c r="C15" s="81"/>
      <c r="D15" s="10" t="s">
        <v>19</v>
      </c>
      <c r="E15" s="11">
        <v>255238</v>
      </c>
      <c r="F15" s="11"/>
      <c r="G15" s="2"/>
      <c r="H15" s="2"/>
    </row>
    <row r="16" spans="1:8" ht="24.75">
      <c r="A16" s="81" t="s">
        <v>73</v>
      </c>
      <c r="B16" s="81"/>
      <c r="C16" s="81"/>
      <c r="D16" s="10" t="s">
        <v>74</v>
      </c>
      <c r="E16" s="11">
        <v>459680</v>
      </c>
      <c r="F16" s="11"/>
      <c r="G16" s="2"/>
      <c r="H16" s="2"/>
    </row>
    <row r="17" spans="1:8" ht="24.75">
      <c r="A17" s="81" t="s">
        <v>75</v>
      </c>
      <c r="B17" s="81"/>
      <c r="C17" s="81"/>
      <c r="D17" s="10" t="s">
        <v>76</v>
      </c>
      <c r="E17" s="11">
        <v>22820</v>
      </c>
      <c r="F17" s="11"/>
      <c r="G17" s="2"/>
      <c r="H17" s="2"/>
    </row>
    <row r="18" spans="1:8" ht="24.75">
      <c r="A18" s="81" t="s">
        <v>6</v>
      </c>
      <c r="B18" s="81"/>
      <c r="C18" s="81"/>
      <c r="D18" s="10" t="s">
        <v>20</v>
      </c>
      <c r="E18" s="11">
        <v>394438</v>
      </c>
      <c r="F18" s="11"/>
      <c r="G18" s="13">
        <f>E15+E16+E17+E18+E19+E20+E21+E22+E23</f>
        <v>1921387.23</v>
      </c>
      <c r="H18" s="2"/>
    </row>
    <row r="19" spans="1:8" ht="24.75">
      <c r="A19" s="81" t="s">
        <v>7</v>
      </c>
      <c r="B19" s="81"/>
      <c r="C19" s="81"/>
      <c r="D19" s="10" t="s">
        <v>21</v>
      </c>
      <c r="E19" s="11">
        <v>30693</v>
      </c>
      <c r="F19" s="11"/>
      <c r="G19" s="2"/>
      <c r="H19" s="2"/>
    </row>
    <row r="20" spans="1:8" ht="24.75">
      <c r="A20" s="86" t="s">
        <v>8</v>
      </c>
      <c r="B20" s="87"/>
      <c r="C20" s="87"/>
      <c r="D20" s="10" t="s">
        <v>22</v>
      </c>
      <c r="E20" s="11">
        <v>490227.4</v>
      </c>
      <c r="F20" s="11"/>
      <c r="G20" s="2"/>
      <c r="H20" s="2"/>
    </row>
    <row r="21" spans="1:8" ht="24.75">
      <c r="A21" s="86" t="s">
        <v>9</v>
      </c>
      <c r="B21" s="87"/>
      <c r="C21" s="87"/>
      <c r="D21" s="10" t="s">
        <v>23</v>
      </c>
      <c r="E21" s="11">
        <v>129090.2</v>
      </c>
      <c r="F21" s="11"/>
      <c r="G21" s="2"/>
      <c r="H21" s="2"/>
    </row>
    <row r="22" spans="1:8" ht="24.75">
      <c r="A22" s="86" t="s">
        <v>10</v>
      </c>
      <c r="B22" s="87"/>
      <c r="C22" s="87"/>
      <c r="D22" s="10" t="s">
        <v>24</v>
      </c>
      <c r="E22" s="11">
        <v>79200.63</v>
      </c>
      <c r="F22" s="11"/>
      <c r="G22" s="2"/>
      <c r="H22" s="2"/>
    </row>
    <row r="23" spans="1:8" ht="24.75">
      <c r="A23" s="86" t="s">
        <v>14</v>
      </c>
      <c r="B23" s="87"/>
      <c r="C23" s="87"/>
      <c r="D23" s="10" t="s">
        <v>25</v>
      </c>
      <c r="E23" s="11">
        <v>60000</v>
      </c>
      <c r="F23" s="11"/>
      <c r="G23" s="13">
        <f>E15+E16+E18+E19+E20+E21+E22+E23+E26+E24+E25+E17</f>
        <v>1921387.23</v>
      </c>
      <c r="H23" s="2"/>
    </row>
    <row r="24" spans="1:8" ht="24.75">
      <c r="A24" s="86" t="s">
        <v>15</v>
      </c>
      <c r="B24" s="87"/>
      <c r="C24" s="87"/>
      <c r="D24" s="10" t="s">
        <v>26</v>
      </c>
      <c r="E24" s="11"/>
      <c r="F24" s="11"/>
      <c r="G24" s="2"/>
      <c r="H24" s="2"/>
    </row>
    <row r="25" spans="1:8" ht="24.75">
      <c r="A25" s="86" t="s">
        <v>11</v>
      </c>
      <c r="B25" s="87"/>
      <c r="C25" s="87"/>
      <c r="D25" s="10" t="s">
        <v>27</v>
      </c>
      <c r="E25" s="11"/>
      <c r="F25" s="11"/>
      <c r="G25" s="2"/>
      <c r="H25" s="2"/>
    </row>
    <row r="26" spans="1:8" ht="24.75">
      <c r="A26" s="86" t="s">
        <v>39</v>
      </c>
      <c r="B26" s="87"/>
      <c r="C26" s="87"/>
      <c r="D26" s="10" t="s">
        <v>40</v>
      </c>
      <c r="E26" s="11"/>
      <c r="F26" s="11"/>
      <c r="G26" s="2"/>
      <c r="H26" s="2"/>
    </row>
    <row r="27" spans="1:8" ht="24.75">
      <c r="A27" s="86" t="s">
        <v>68</v>
      </c>
      <c r="B27" s="87"/>
      <c r="C27" s="87"/>
      <c r="D27" s="10" t="s">
        <v>36</v>
      </c>
      <c r="E27" s="11"/>
      <c r="F27" s="11"/>
      <c r="G27" s="2"/>
      <c r="H27" s="2"/>
    </row>
    <row r="28" spans="1:8" ht="24.75">
      <c r="A28" s="86" t="s">
        <v>12</v>
      </c>
      <c r="B28" s="87"/>
      <c r="C28" s="87"/>
      <c r="D28" s="10" t="s">
        <v>28</v>
      </c>
      <c r="E28" s="11"/>
      <c r="F28" s="11">
        <v>13097910.58</v>
      </c>
      <c r="G28" s="2"/>
      <c r="H28" s="2"/>
    </row>
    <row r="29" spans="1:8" ht="24.75">
      <c r="A29" s="86" t="s">
        <v>13</v>
      </c>
      <c r="B29" s="87"/>
      <c r="C29" s="87"/>
      <c r="D29" s="10" t="s">
        <v>37</v>
      </c>
      <c r="E29" s="11"/>
      <c r="F29" s="11">
        <v>7462919.1</v>
      </c>
      <c r="G29" s="2"/>
      <c r="H29" s="2"/>
    </row>
    <row r="30" spans="1:8" ht="24.75">
      <c r="A30" s="86" t="s">
        <v>77</v>
      </c>
      <c r="B30" s="87"/>
      <c r="C30" s="87"/>
      <c r="D30" s="10" t="s">
        <v>29</v>
      </c>
      <c r="E30" s="11"/>
      <c r="F30" s="11">
        <v>2709676.43</v>
      </c>
      <c r="G30" s="2"/>
      <c r="H30" s="2"/>
    </row>
    <row r="31" spans="1:8" ht="24.75">
      <c r="A31" s="86" t="s">
        <v>44</v>
      </c>
      <c r="B31" s="87"/>
      <c r="C31" s="87"/>
      <c r="D31" s="10" t="s">
        <v>43</v>
      </c>
      <c r="E31" s="11"/>
      <c r="F31" s="11">
        <v>1208469.5</v>
      </c>
      <c r="G31" s="2"/>
      <c r="H31" s="2"/>
    </row>
    <row r="32" spans="1:8" ht="24.75">
      <c r="A32" s="86" t="s">
        <v>16</v>
      </c>
      <c r="B32" s="87"/>
      <c r="C32" s="87"/>
      <c r="D32" s="10" t="s">
        <v>33</v>
      </c>
      <c r="E32" s="11"/>
      <c r="F32" s="11">
        <v>9431.92</v>
      </c>
      <c r="G32" s="2"/>
      <c r="H32" s="2"/>
    </row>
    <row r="33" spans="1:8" ht="24.75">
      <c r="A33" s="86" t="s">
        <v>45</v>
      </c>
      <c r="B33" s="87"/>
      <c r="C33" s="87"/>
      <c r="D33" s="10" t="s">
        <v>30</v>
      </c>
      <c r="E33" s="11"/>
      <c r="F33" s="11">
        <v>684546.7</v>
      </c>
      <c r="G33" s="2"/>
      <c r="H33" s="2"/>
    </row>
    <row r="34" spans="1:8" ht="24.75">
      <c r="A34" s="86" t="s">
        <v>92</v>
      </c>
      <c r="B34" s="87"/>
      <c r="C34" s="87"/>
      <c r="D34" s="10" t="s">
        <v>31</v>
      </c>
      <c r="E34" s="11"/>
      <c r="F34" s="11">
        <v>4015.1</v>
      </c>
      <c r="G34" s="2"/>
      <c r="H34" s="2"/>
    </row>
    <row r="35" spans="1:8" ht="24.75">
      <c r="A35" s="86" t="s">
        <v>93</v>
      </c>
      <c r="B35" s="87"/>
      <c r="C35" s="87"/>
      <c r="D35" s="10" t="s">
        <v>32</v>
      </c>
      <c r="E35" s="11"/>
      <c r="F35" s="11">
        <v>4818.58</v>
      </c>
      <c r="G35" s="2"/>
      <c r="H35" s="2"/>
    </row>
    <row r="36" spans="1:8" ht="25.5" thickBot="1">
      <c r="A36" s="2"/>
      <c r="B36" s="2"/>
      <c r="C36" s="2"/>
      <c r="D36" s="2"/>
      <c r="E36" s="14">
        <f>SUM(E5:E35)</f>
        <v>25866817.909999996</v>
      </c>
      <c r="F36" s="14">
        <f>SUM(F5:F35)</f>
        <v>25866817.91</v>
      </c>
      <c r="G36" s="3">
        <f>E36-F36</f>
        <v>0</v>
      </c>
      <c r="H36" s="2"/>
    </row>
    <row r="37" spans="1:8" ht="25.5" thickTop="1">
      <c r="A37" s="2"/>
      <c r="B37" s="2"/>
      <c r="C37" s="2"/>
      <c r="D37" s="2"/>
      <c r="E37" s="4"/>
      <c r="F37" s="4"/>
      <c r="G37" s="3"/>
      <c r="H37" s="2"/>
    </row>
    <row r="38" spans="1:8" ht="24.75">
      <c r="A38" s="2"/>
      <c r="B38" s="2" t="s">
        <v>34</v>
      </c>
      <c r="C38" s="2"/>
      <c r="D38" s="2"/>
      <c r="E38" s="2"/>
      <c r="F38" s="4"/>
      <c r="G38" s="4"/>
      <c r="H38" s="2"/>
    </row>
    <row r="39" spans="1:8" ht="24.75">
      <c r="A39" s="2"/>
      <c r="B39" s="2" t="s">
        <v>53</v>
      </c>
      <c r="C39" s="2"/>
      <c r="D39" s="2"/>
      <c r="E39" s="2"/>
      <c r="F39" s="4"/>
      <c r="G39" s="4"/>
      <c r="H39" s="2"/>
    </row>
    <row r="40" spans="1:8" ht="24.75">
      <c r="A40" s="2"/>
      <c r="B40" s="2" t="s">
        <v>52</v>
      </c>
      <c r="C40" s="2"/>
      <c r="D40" s="2"/>
      <c r="E40" s="2"/>
      <c r="F40" s="4"/>
      <c r="G40" s="4"/>
      <c r="H40" s="2"/>
    </row>
    <row r="41" spans="1:8" ht="24.75">
      <c r="A41" s="2"/>
      <c r="B41" s="2"/>
      <c r="C41" s="2"/>
      <c r="D41" s="2"/>
      <c r="E41" s="2"/>
      <c r="F41" s="4"/>
      <c r="G41" s="4"/>
      <c r="H41" s="2"/>
    </row>
    <row r="42" spans="1:8" ht="24.75">
      <c r="A42" s="2"/>
      <c r="B42" s="2" t="s">
        <v>35</v>
      </c>
      <c r="C42" s="2"/>
      <c r="D42" s="2"/>
      <c r="E42" s="2"/>
      <c r="F42" s="4"/>
      <c r="G42" s="4"/>
      <c r="H42" s="2"/>
    </row>
    <row r="43" spans="1:8" ht="24.75">
      <c r="A43" s="2"/>
      <c r="B43" s="2" t="s">
        <v>54</v>
      </c>
      <c r="C43" s="2"/>
      <c r="D43" s="2"/>
      <c r="E43" s="2"/>
      <c r="F43" s="4"/>
      <c r="G43" s="4"/>
      <c r="H43" s="2"/>
    </row>
    <row r="44" spans="1:8" ht="24.75">
      <c r="A44" s="2"/>
      <c r="B44" s="2" t="s">
        <v>55</v>
      </c>
      <c r="C44" s="2"/>
      <c r="D44" s="2"/>
      <c r="E44" s="2"/>
      <c r="F44" s="4"/>
      <c r="G44" s="4"/>
      <c r="H44" s="2"/>
    </row>
    <row r="45" spans="1:8" ht="24.75">
      <c r="A45" s="2"/>
      <c r="B45" s="2"/>
      <c r="C45" s="2"/>
      <c r="D45" s="2"/>
      <c r="E45" s="2"/>
      <c r="F45" s="4"/>
      <c r="G45" s="4"/>
      <c r="H45" s="2"/>
    </row>
    <row r="46" spans="1:8" ht="24.75">
      <c r="A46" s="2"/>
      <c r="B46" s="2" t="s">
        <v>35</v>
      </c>
      <c r="C46" s="2"/>
      <c r="D46" s="2"/>
      <c r="E46" s="2"/>
      <c r="F46" s="4"/>
      <c r="G46" s="4"/>
      <c r="H46" s="2"/>
    </row>
    <row r="47" spans="1:8" ht="24.75">
      <c r="A47" s="2"/>
      <c r="B47" s="2" t="s">
        <v>56</v>
      </c>
      <c r="C47" s="2"/>
      <c r="D47" s="2"/>
      <c r="E47" s="2"/>
      <c r="F47" s="4"/>
      <c r="G47" s="4"/>
      <c r="H47" s="2"/>
    </row>
    <row r="48" spans="1:8" ht="24.75">
      <c r="A48" s="2"/>
      <c r="B48" s="2" t="s">
        <v>57</v>
      </c>
      <c r="C48" s="2"/>
      <c r="D48" s="2"/>
      <c r="E48" s="2"/>
      <c r="F48" s="4"/>
      <c r="G48" s="4"/>
      <c r="H48" s="2"/>
    </row>
    <row r="49" spans="1:8" ht="24.75">
      <c r="A49" s="2"/>
      <c r="B49" s="2" t="s">
        <v>42</v>
      </c>
      <c r="C49" s="2"/>
      <c r="D49" s="2"/>
      <c r="E49" s="2"/>
      <c r="F49" s="4"/>
      <c r="G49" s="4"/>
      <c r="H49" s="2"/>
    </row>
    <row r="50" spans="1:8" ht="24.75">
      <c r="A50" s="2"/>
      <c r="B50" s="2" t="s">
        <v>41</v>
      </c>
      <c r="C50" s="2"/>
      <c r="D50" s="2"/>
      <c r="E50" s="2"/>
      <c r="F50" s="4"/>
      <c r="G50" s="4"/>
      <c r="H50" s="2"/>
    </row>
    <row r="51" spans="1:8" ht="24.75">
      <c r="A51" s="2"/>
      <c r="B51" s="2" t="s">
        <v>95</v>
      </c>
      <c r="C51" s="2"/>
      <c r="D51" s="2"/>
      <c r="E51" s="2"/>
      <c r="F51" s="4"/>
      <c r="G51" s="4"/>
      <c r="H51" s="2"/>
    </row>
    <row r="52" spans="1:8" ht="24.75">
      <c r="A52" s="2"/>
      <c r="B52" s="2" t="s">
        <v>81</v>
      </c>
      <c r="C52" s="2"/>
      <c r="D52" s="2"/>
      <c r="E52" s="2"/>
      <c r="F52" s="4"/>
      <c r="G52" s="4"/>
      <c r="H52" s="2"/>
    </row>
    <row r="53" spans="1:8" ht="24.75">
      <c r="A53" s="2"/>
      <c r="B53" s="2"/>
      <c r="C53" s="2"/>
      <c r="D53" s="2"/>
      <c r="E53" s="2"/>
      <c r="F53" s="4"/>
      <c r="G53" s="4"/>
      <c r="H53" s="2"/>
    </row>
    <row r="54" spans="1:8" ht="24.75">
      <c r="A54" s="2"/>
      <c r="B54" s="2"/>
      <c r="C54" s="2"/>
      <c r="D54" s="2"/>
      <c r="E54" s="2"/>
      <c r="F54" s="4"/>
      <c r="G54" s="4"/>
      <c r="H54" s="2"/>
    </row>
    <row r="55" spans="1:8" ht="24.75">
      <c r="A55" s="2"/>
      <c r="B55" s="2"/>
      <c r="C55" s="2"/>
      <c r="D55" s="2"/>
      <c r="E55" s="2"/>
      <c r="F55" s="4"/>
      <c r="G55" s="4"/>
      <c r="H55" s="2"/>
    </row>
    <row r="56" spans="1:8" ht="24.75">
      <c r="A56" s="2"/>
      <c r="B56" s="2"/>
      <c r="C56" s="2"/>
      <c r="D56" s="2"/>
      <c r="E56" s="2"/>
      <c r="F56" s="4"/>
      <c r="G56" s="4"/>
      <c r="H56" s="2"/>
    </row>
    <row r="57" spans="1:7" ht="24.75">
      <c r="A57" s="2"/>
      <c r="B57" s="2"/>
      <c r="C57" s="2"/>
      <c r="D57" s="2"/>
      <c r="E57" s="2"/>
      <c r="F57" s="4"/>
      <c r="G57" s="4"/>
    </row>
    <row r="58" spans="1:6" ht="24.75">
      <c r="A58" s="2"/>
      <c r="B58" s="2"/>
      <c r="C58" s="2"/>
      <c r="D58" s="2"/>
      <c r="E58" s="4"/>
      <c r="F58" s="4"/>
    </row>
    <row r="59" spans="1:6" ht="24.75">
      <c r="A59" s="2"/>
      <c r="B59" s="2"/>
      <c r="C59" s="2"/>
      <c r="D59" s="2"/>
      <c r="E59" s="4"/>
      <c r="F59" s="4"/>
    </row>
    <row r="60" spans="1:6" ht="24.75">
      <c r="A60" s="2"/>
      <c r="B60" s="2"/>
      <c r="C60" s="2"/>
      <c r="D60" s="2"/>
      <c r="E60" s="4"/>
      <c r="F60" s="4"/>
    </row>
    <row r="61" spans="1:7" ht="24.75">
      <c r="A61" s="2"/>
      <c r="B61" s="2"/>
      <c r="C61" s="2"/>
      <c r="D61" s="2"/>
      <c r="E61" s="2"/>
      <c r="F61" s="4"/>
      <c r="G61" s="4"/>
    </row>
    <row r="62" spans="1:7" ht="24.75">
      <c r="A62" s="2"/>
      <c r="B62" s="2"/>
      <c r="C62" s="2"/>
      <c r="D62" s="2"/>
      <c r="E62" s="2"/>
      <c r="F62" s="4"/>
      <c r="G62" s="4"/>
    </row>
    <row r="63" spans="1:7" ht="24.75">
      <c r="A63" s="2"/>
      <c r="B63" s="2"/>
      <c r="C63" s="2"/>
      <c r="D63" s="2"/>
      <c r="E63" s="2"/>
      <c r="F63" s="4"/>
      <c r="G63" s="4"/>
    </row>
    <row r="64" spans="1:7" ht="24.75">
      <c r="A64" s="2"/>
      <c r="B64" s="2"/>
      <c r="C64" s="2"/>
      <c r="D64" s="2"/>
      <c r="E64" s="2"/>
      <c r="F64" s="4"/>
      <c r="G64" s="4"/>
    </row>
    <row r="65" spans="1:7" ht="24.75">
      <c r="A65" s="2"/>
      <c r="B65" s="2"/>
      <c r="C65" s="2"/>
      <c r="D65" s="2"/>
      <c r="E65" s="2"/>
      <c r="F65" s="4"/>
      <c r="G65" s="4"/>
    </row>
    <row r="66" spans="1:7" ht="24.75">
      <c r="A66" s="2"/>
      <c r="B66" s="2"/>
      <c r="C66" s="2"/>
      <c r="D66" s="2"/>
      <c r="E66" s="2"/>
      <c r="F66" s="4"/>
      <c r="G66" s="4"/>
    </row>
    <row r="67" spans="1:7" ht="24.75">
      <c r="A67" s="2"/>
      <c r="B67" s="2"/>
      <c r="C67" s="2"/>
      <c r="D67" s="2"/>
      <c r="E67" s="2"/>
      <c r="F67" s="4"/>
      <c r="G67" s="4"/>
    </row>
    <row r="68" spans="1:7" ht="24.75">
      <c r="A68" s="2"/>
      <c r="B68" s="2"/>
      <c r="C68" s="2"/>
      <c r="D68" s="2"/>
      <c r="E68" s="2"/>
      <c r="F68" s="4"/>
      <c r="G68" s="4"/>
    </row>
    <row r="69" spans="1:7" ht="24.75">
      <c r="A69" s="2"/>
      <c r="B69" s="2"/>
      <c r="C69" s="2"/>
      <c r="D69" s="2"/>
      <c r="E69" s="2"/>
      <c r="F69" s="4"/>
      <c r="G69" s="4"/>
    </row>
    <row r="70" spans="1:7" ht="24.75">
      <c r="A70" s="2"/>
      <c r="B70" s="2"/>
      <c r="C70" s="2"/>
      <c r="D70" s="2"/>
      <c r="E70" s="2"/>
      <c r="F70" s="4"/>
      <c r="G70" s="4"/>
    </row>
    <row r="71" spans="1:7" ht="24.75">
      <c r="A71" s="2"/>
      <c r="B71" s="2"/>
      <c r="C71" s="2"/>
      <c r="D71" s="2"/>
      <c r="E71" s="2"/>
      <c r="F71" s="4"/>
      <c r="G71" s="4"/>
    </row>
    <row r="72" spans="1:7" ht="24.75">
      <c r="A72" s="2"/>
      <c r="B72" s="2"/>
      <c r="C72" s="2"/>
      <c r="D72" s="2"/>
      <c r="E72" s="2"/>
      <c r="F72" s="4"/>
      <c r="G72" s="4"/>
    </row>
    <row r="73" spans="1:7" ht="24.75">
      <c r="A73" s="2"/>
      <c r="B73" s="2"/>
      <c r="C73" s="2"/>
      <c r="D73" s="2"/>
      <c r="E73" s="2"/>
      <c r="F73" s="4"/>
      <c r="G73" s="4"/>
    </row>
    <row r="74" spans="1:7" ht="24.75">
      <c r="A74" s="2"/>
      <c r="B74" s="2"/>
      <c r="C74" s="2"/>
      <c r="D74" s="2"/>
      <c r="E74" s="2"/>
      <c r="F74" s="4"/>
      <c r="G74" s="4"/>
    </row>
    <row r="75" spans="1:7" ht="24.75">
      <c r="A75" s="2"/>
      <c r="B75" s="2"/>
      <c r="C75" s="2"/>
      <c r="D75" s="2"/>
      <c r="E75" s="2"/>
      <c r="F75" s="4"/>
      <c r="G75" s="4"/>
    </row>
    <row r="76" spans="6:7" ht="24.75">
      <c r="F76" s="5"/>
      <c r="G76" s="5"/>
    </row>
    <row r="77" spans="6:7" ht="24.75">
      <c r="F77" s="5"/>
      <c r="G77" s="5"/>
    </row>
    <row r="78" spans="6:7" ht="24.75">
      <c r="F78" s="5"/>
      <c r="G78" s="5"/>
    </row>
    <row r="79" spans="6:7" ht="24.75">
      <c r="F79" s="5"/>
      <c r="G79" s="5"/>
    </row>
    <row r="80" spans="6:7" ht="24.75">
      <c r="F80" s="5"/>
      <c r="G80" s="5"/>
    </row>
    <row r="81" spans="6:7" ht="24.75">
      <c r="F81" s="5"/>
      <c r="G81" s="5"/>
    </row>
    <row r="82" spans="6:7" ht="24.75">
      <c r="F82" s="5"/>
      <c r="G82" s="5"/>
    </row>
    <row r="83" spans="6:7" ht="24.75">
      <c r="F83" s="5"/>
      <c r="G83" s="5"/>
    </row>
    <row r="84" spans="6:7" ht="24.75">
      <c r="F84" s="5"/>
      <c r="G84" s="5"/>
    </row>
    <row r="85" spans="6:7" ht="24.75">
      <c r="F85" s="5"/>
      <c r="G85" s="5"/>
    </row>
    <row r="86" spans="6:7" ht="24.75">
      <c r="F86" s="5"/>
      <c r="G86" s="5"/>
    </row>
    <row r="87" spans="6:7" ht="24.75">
      <c r="F87" s="5"/>
      <c r="G87" s="5"/>
    </row>
    <row r="88" spans="6:7" ht="24.75">
      <c r="F88" s="5"/>
      <c r="G88" s="5"/>
    </row>
  </sheetData>
  <sheetProtection/>
  <mergeCells count="33">
    <mergeCell ref="A27:C27"/>
    <mergeCell ref="A20:C20"/>
    <mergeCell ref="A15:C15"/>
    <mergeCell ref="A16:C16"/>
    <mergeCell ref="A26:C26"/>
    <mergeCell ref="A19:C19"/>
    <mergeCell ref="A21:C21"/>
    <mergeCell ref="A25:C25"/>
    <mergeCell ref="A24:C24"/>
    <mergeCell ref="A28:C28"/>
    <mergeCell ref="A32:C32"/>
    <mergeCell ref="A33:C33"/>
    <mergeCell ref="A30:C30"/>
    <mergeCell ref="A31:C31"/>
    <mergeCell ref="A35:C35"/>
    <mergeCell ref="A34:C34"/>
    <mergeCell ref="A29:C29"/>
    <mergeCell ref="A7:C7"/>
    <mergeCell ref="A22:C22"/>
    <mergeCell ref="A14:C14"/>
    <mergeCell ref="A23:C23"/>
    <mergeCell ref="A9:C9"/>
    <mergeCell ref="A17:C17"/>
    <mergeCell ref="A4:C4"/>
    <mergeCell ref="A5:C5"/>
    <mergeCell ref="A18:C18"/>
    <mergeCell ref="A12:C12"/>
    <mergeCell ref="A13:C13"/>
    <mergeCell ref="A1:F1"/>
    <mergeCell ref="A2:F2"/>
    <mergeCell ref="A3:F3"/>
    <mergeCell ref="A10:C10"/>
    <mergeCell ref="A11:C11"/>
  </mergeCells>
  <printOptions/>
  <pageMargins left="0.3937007874015748" right="0.11811023622047245" top="0.984251968503937" bottom="0.7480314960629921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28">
      <selection activeCell="A1" sqref="A1:IV16384"/>
    </sheetView>
  </sheetViews>
  <sheetFormatPr defaultColWidth="9.140625" defaultRowHeight="12.75"/>
  <cols>
    <col min="1" max="2" width="9.140625" style="1" customWidth="1"/>
    <col min="3" max="3" width="28.7109375" style="1" customWidth="1"/>
    <col min="4" max="4" width="11.57421875" style="1" customWidth="1"/>
    <col min="5" max="5" width="17.7109375" style="1" customWidth="1"/>
    <col min="6" max="6" width="18.421875" style="1" customWidth="1"/>
    <col min="7" max="7" width="20.8515625" style="1" customWidth="1"/>
    <col min="8" max="8" width="14.8515625" style="1" customWidth="1"/>
    <col min="9" max="9" width="18.7109375" style="2" customWidth="1"/>
    <col min="10" max="16384" width="9.140625" style="1" customWidth="1"/>
  </cols>
  <sheetData>
    <row r="1" spans="1:7" ht="24.75">
      <c r="A1" s="79" t="s">
        <v>17</v>
      </c>
      <c r="B1" s="79"/>
      <c r="C1" s="79"/>
      <c r="D1" s="79"/>
      <c r="E1" s="79"/>
      <c r="F1" s="79"/>
      <c r="G1" s="16"/>
    </row>
    <row r="2" spans="1:7" ht="24.75">
      <c r="A2" s="79" t="s">
        <v>0</v>
      </c>
      <c r="B2" s="79"/>
      <c r="C2" s="79"/>
      <c r="D2" s="79"/>
      <c r="E2" s="79"/>
      <c r="F2" s="79"/>
      <c r="G2" s="16"/>
    </row>
    <row r="3" spans="1:7" ht="24.75">
      <c r="A3" s="80" t="s">
        <v>96</v>
      </c>
      <c r="B3" s="80"/>
      <c r="C3" s="80"/>
      <c r="D3" s="80"/>
      <c r="E3" s="80"/>
      <c r="F3" s="80"/>
      <c r="G3" s="16"/>
    </row>
    <row r="4" spans="1:8" ht="24.75">
      <c r="A4" s="83" t="s">
        <v>1</v>
      </c>
      <c r="B4" s="84"/>
      <c r="C4" s="85"/>
      <c r="D4" s="8" t="s">
        <v>2</v>
      </c>
      <c r="E4" s="9" t="s">
        <v>3</v>
      </c>
      <c r="F4" s="9" t="s">
        <v>4</v>
      </c>
      <c r="G4" s="2"/>
      <c r="H4" s="2"/>
    </row>
    <row r="5" spans="1:8" ht="24.75">
      <c r="A5" s="81" t="s">
        <v>59</v>
      </c>
      <c r="B5" s="81"/>
      <c r="C5" s="81"/>
      <c r="D5" s="10" t="s">
        <v>46</v>
      </c>
      <c r="E5" s="11">
        <v>7226056.46</v>
      </c>
      <c r="F5" s="11"/>
      <c r="G5" s="2"/>
      <c r="H5" s="2"/>
    </row>
    <row r="6" spans="1:8" ht="24.75">
      <c r="A6" s="12" t="s">
        <v>60</v>
      </c>
      <c r="B6" s="12"/>
      <c r="C6" s="12"/>
      <c r="D6" s="10" t="s">
        <v>47</v>
      </c>
      <c r="E6" s="11">
        <v>4946.23</v>
      </c>
      <c r="F6" s="11"/>
      <c r="G6" s="13">
        <f>E5+E6+E7+E8</f>
        <v>32608966.040000003</v>
      </c>
      <c r="H6" s="2"/>
    </row>
    <row r="7" spans="1:9" ht="24.75">
      <c r="A7" s="82" t="s">
        <v>62</v>
      </c>
      <c r="B7" s="82"/>
      <c r="C7" s="82"/>
      <c r="D7" s="10" t="s">
        <v>48</v>
      </c>
      <c r="E7" s="11">
        <v>25055493.85</v>
      </c>
      <c r="F7" s="11"/>
      <c r="G7" s="2"/>
      <c r="H7" s="2"/>
      <c r="I7" s="4">
        <v>18523639.67</v>
      </c>
    </row>
    <row r="8" spans="1:9" ht="24.75">
      <c r="A8" s="12" t="s">
        <v>61</v>
      </c>
      <c r="B8" s="12"/>
      <c r="C8" s="12"/>
      <c r="D8" s="10" t="s">
        <v>63</v>
      </c>
      <c r="E8" s="11">
        <v>322469.5</v>
      </c>
      <c r="F8" s="11"/>
      <c r="G8" s="13"/>
      <c r="H8" s="2"/>
      <c r="I8" s="13">
        <f>I7-E7</f>
        <v>-6531854.18</v>
      </c>
    </row>
    <row r="9" spans="1:8" ht="24.75">
      <c r="A9" s="81" t="s">
        <v>69</v>
      </c>
      <c r="B9" s="81"/>
      <c r="C9" s="81"/>
      <c r="D9" s="10" t="s">
        <v>83</v>
      </c>
      <c r="E9" s="11">
        <v>5150</v>
      </c>
      <c r="F9" s="11"/>
      <c r="G9" s="2"/>
      <c r="H9" s="2"/>
    </row>
    <row r="10" spans="1:9" ht="24.75">
      <c r="A10" s="81" t="s">
        <v>70</v>
      </c>
      <c r="B10" s="81"/>
      <c r="C10" s="81"/>
      <c r="D10" s="10" t="s">
        <v>78</v>
      </c>
      <c r="E10" s="11">
        <v>7773.11</v>
      </c>
      <c r="F10" s="11"/>
      <c r="G10" s="2"/>
      <c r="H10" s="2"/>
      <c r="I10" s="4">
        <v>885287.58</v>
      </c>
    </row>
    <row r="11" spans="1:9" ht="24.75">
      <c r="A11" s="81" t="s">
        <v>71</v>
      </c>
      <c r="B11" s="81"/>
      <c r="C11" s="81"/>
      <c r="D11" s="10" t="s">
        <v>79</v>
      </c>
      <c r="E11" s="11">
        <v>600</v>
      </c>
      <c r="F11" s="11"/>
      <c r="G11" s="2"/>
      <c r="H11" s="2"/>
      <c r="I11" s="13">
        <f>E5-I10</f>
        <v>6340768.88</v>
      </c>
    </row>
    <row r="12" spans="1:9" ht="24.75">
      <c r="A12" s="81" t="s">
        <v>72</v>
      </c>
      <c r="B12" s="81"/>
      <c r="C12" s="81"/>
      <c r="D12" s="10" t="s">
        <v>18</v>
      </c>
      <c r="E12" s="11">
        <v>23400</v>
      </c>
      <c r="F12" s="11"/>
      <c r="G12" s="2"/>
      <c r="H12" s="2"/>
      <c r="I12" s="13"/>
    </row>
    <row r="13" spans="1:8" ht="24.75">
      <c r="A13" s="81" t="s">
        <v>86</v>
      </c>
      <c r="B13" s="81"/>
      <c r="C13" s="81"/>
      <c r="D13" s="10"/>
      <c r="E13" s="11">
        <v>886000</v>
      </c>
      <c r="F13" s="11"/>
      <c r="G13" s="2"/>
      <c r="H13" s="2"/>
    </row>
    <row r="14" spans="1:8" ht="24.75">
      <c r="A14" s="81" t="s">
        <v>87</v>
      </c>
      <c r="B14" s="81"/>
      <c r="C14" s="81"/>
      <c r="D14" s="10" t="s">
        <v>58</v>
      </c>
      <c r="E14" s="11">
        <v>529420</v>
      </c>
      <c r="F14" s="11"/>
      <c r="G14" s="2"/>
      <c r="H14" s="2"/>
    </row>
    <row r="15" spans="1:8" ht="24.75">
      <c r="A15" s="81" t="s">
        <v>88</v>
      </c>
      <c r="B15" s="81"/>
      <c r="C15" s="81"/>
      <c r="D15" s="10" t="s">
        <v>89</v>
      </c>
      <c r="E15" s="11"/>
      <c r="F15" s="11">
        <v>89867</v>
      </c>
      <c r="G15" s="2"/>
      <c r="H15" s="2"/>
    </row>
    <row r="16" spans="1:8" ht="24.75">
      <c r="A16" s="81" t="s">
        <v>5</v>
      </c>
      <c r="B16" s="81"/>
      <c r="C16" s="81"/>
      <c r="D16" s="10" t="s">
        <v>19</v>
      </c>
      <c r="E16" s="11">
        <v>273976</v>
      </c>
      <c r="F16" s="11"/>
      <c r="G16" s="2"/>
      <c r="H16" s="2"/>
    </row>
    <row r="17" spans="1:8" ht="24.75">
      <c r="A17" s="81" t="s">
        <v>97</v>
      </c>
      <c r="B17" s="81"/>
      <c r="C17" s="81"/>
      <c r="D17" s="10" t="s">
        <v>74</v>
      </c>
      <c r="E17" s="11">
        <v>514767</v>
      </c>
      <c r="F17" s="11"/>
      <c r="G17" s="2"/>
      <c r="H17" s="2"/>
    </row>
    <row r="18" spans="1:8" ht="24.75">
      <c r="A18" s="81" t="s">
        <v>98</v>
      </c>
      <c r="B18" s="81"/>
      <c r="C18" s="81"/>
      <c r="D18" s="10" t="s">
        <v>74</v>
      </c>
      <c r="E18" s="11">
        <v>866811</v>
      </c>
      <c r="F18" s="11"/>
      <c r="G18" s="2"/>
      <c r="H18" s="2"/>
    </row>
    <row r="19" spans="1:8" ht="24.75">
      <c r="A19" s="81" t="s">
        <v>75</v>
      </c>
      <c r="B19" s="81"/>
      <c r="C19" s="81"/>
      <c r="D19" s="10" t="s">
        <v>76</v>
      </c>
      <c r="E19" s="11">
        <v>34230</v>
      </c>
      <c r="F19" s="11"/>
      <c r="G19" s="2"/>
      <c r="H19" s="2"/>
    </row>
    <row r="20" spans="1:8" ht="24.75">
      <c r="A20" s="81" t="s">
        <v>6</v>
      </c>
      <c r="B20" s="81"/>
      <c r="C20" s="81"/>
      <c r="D20" s="10" t="s">
        <v>20</v>
      </c>
      <c r="E20" s="11">
        <v>591657</v>
      </c>
      <c r="F20" s="11"/>
      <c r="G20" s="13">
        <f>E16+E17+E19+E20+E21+E22+E23+E24+E25</f>
        <v>5637744.140000001</v>
      </c>
      <c r="H20" s="2"/>
    </row>
    <row r="21" spans="1:8" ht="24.75">
      <c r="A21" s="81" t="s">
        <v>7</v>
      </c>
      <c r="B21" s="81"/>
      <c r="C21" s="81"/>
      <c r="D21" s="10" t="s">
        <v>21</v>
      </c>
      <c r="E21" s="11">
        <v>63723</v>
      </c>
      <c r="F21" s="11"/>
      <c r="G21" s="2"/>
      <c r="H21" s="2"/>
    </row>
    <row r="22" spans="1:8" ht="24.75">
      <c r="A22" s="86" t="s">
        <v>8</v>
      </c>
      <c r="B22" s="87"/>
      <c r="C22" s="87"/>
      <c r="D22" s="10" t="s">
        <v>22</v>
      </c>
      <c r="E22" s="11">
        <v>756731.4</v>
      </c>
      <c r="F22" s="11"/>
      <c r="G22" s="2"/>
      <c r="H22" s="2"/>
    </row>
    <row r="23" spans="1:8" ht="24.75">
      <c r="A23" s="86" t="s">
        <v>9</v>
      </c>
      <c r="B23" s="87"/>
      <c r="C23" s="87"/>
      <c r="D23" s="10" t="s">
        <v>23</v>
      </c>
      <c r="E23" s="11">
        <v>451726.76</v>
      </c>
      <c r="F23" s="11"/>
      <c r="G23" s="2"/>
      <c r="H23" s="2"/>
    </row>
    <row r="24" spans="1:8" ht="24.75">
      <c r="A24" s="86" t="s">
        <v>10</v>
      </c>
      <c r="B24" s="87"/>
      <c r="C24" s="87"/>
      <c r="D24" s="10" t="s">
        <v>24</v>
      </c>
      <c r="E24" s="11">
        <v>143432.98</v>
      </c>
      <c r="F24" s="11"/>
      <c r="G24" s="2"/>
      <c r="H24" s="2"/>
    </row>
    <row r="25" spans="1:8" ht="24.75">
      <c r="A25" s="86" t="s">
        <v>14</v>
      </c>
      <c r="B25" s="87"/>
      <c r="C25" s="87"/>
      <c r="D25" s="10" t="s">
        <v>25</v>
      </c>
      <c r="E25" s="11">
        <v>2807500</v>
      </c>
      <c r="F25" s="11"/>
      <c r="G25" s="13">
        <f>E16+E17+E20+E21+E22+E23+E24+E25+E28+E26+E27+E19</f>
        <v>5637744.140000001</v>
      </c>
      <c r="H25" s="2"/>
    </row>
    <row r="26" spans="1:8" ht="24.75">
      <c r="A26" s="86" t="s">
        <v>15</v>
      </c>
      <c r="B26" s="87"/>
      <c r="C26" s="87"/>
      <c r="D26" s="10" t="s">
        <v>26</v>
      </c>
      <c r="E26" s="11"/>
      <c r="F26" s="11"/>
      <c r="G26" s="2"/>
      <c r="H26" s="2"/>
    </row>
    <row r="27" spans="1:8" ht="24.75">
      <c r="A27" s="86" t="s">
        <v>11</v>
      </c>
      <c r="B27" s="87"/>
      <c r="C27" s="87"/>
      <c r="D27" s="10" t="s">
        <v>27</v>
      </c>
      <c r="E27" s="11"/>
      <c r="F27" s="11"/>
      <c r="G27" s="2"/>
      <c r="H27" s="2"/>
    </row>
    <row r="28" spans="1:8" ht="24.75">
      <c r="A28" s="86" t="s">
        <v>39</v>
      </c>
      <c r="B28" s="87"/>
      <c r="C28" s="87"/>
      <c r="D28" s="10" t="s">
        <v>40</v>
      </c>
      <c r="E28" s="11"/>
      <c r="F28" s="11"/>
      <c r="G28" s="2"/>
      <c r="H28" s="2"/>
    </row>
    <row r="29" spans="1:8" ht="24.75">
      <c r="A29" s="86" t="s">
        <v>65</v>
      </c>
      <c r="B29" s="87"/>
      <c r="C29" s="87"/>
      <c r="D29" s="10" t="s">
        <v>49</v>
      </c>
      <c r="E29" s="11">
        <v>2860900</v>
      </c>
      <c r="F29" s="11"/>
      <c r="G29" s="2"/>
      <c r="H29" s="2"/>
    </row>
    <row r="30" spans="1:8" ht="24.75">
      <c r="A30" s="86" t="s">
        <v>12</v>
      </c>
      <c r="B30" s="87"/>
      <c r="C30" s="87"/>
      <c r="D30" s="10" t="s">
        <v>28</v>
      </c>
      <c r="E30" s="11"/>
      <c r="F30" s="11">
        <v>13031910.58</v>
      </c>
      <c r="G30" s="2"/>
      <c r="H30" s="2"/>
    </row>
    <row r="31" spans="1:8" ht="24.75">
      <c r="A31" s="86" t="s">
        <v>13</v>
      </c>
      <c r="B31" s="87"/>
      <c r="C31" s="87"/>
      <c r="D31" s="10" t="s">
        <v>37</v>
      </c>
      <c r="E31" s="11"/>
      <c r="F31" s="11">
        <v>7440919.1</v>
      </c>
      <c r="G31" s="2"/>
      <c r="H31" s="2"/>
    </row>
    <row r="32" spans="1:8" ht="24.75">
      <c r="A32" s="86" t="s">
        <v>77</v>
      </c>
      <c r="B32" s="87"/>
      <c r="C32" s="87"/>
      <c r="D32" s="10" t="s">
        <v>29</v>
      </c>
      <c r="E32" s="11"/>
      <c r="F32" s="11">
        <v>20952512.26</v>
      </c>
      <c r="G32" s="2"/>
      <c r="H32" s="2"/>
    </row>
    <row r="33" spans="1:8" ht="24.75">
      <c r="A33" s="86" t="s">
        <v>44</v>
      </c>
      <c r="B33" s="87"/>
      <c r="C33" s="87"/>
      <c r="D33" s="10" t="s">
        <v>43</v>
      </c>
      <c r="E33" s="11"/>
      <c r="F33" s="11">
        <v>1208469.5</v>
      </c>
      <c r="G33" s="2"/>
      <c r="H33" s="2"/>
    </row>
    <row r="34" spans="1:8" ht="24.75">
      <c r="A34" s="86" t="s">
        <v>16</v>
      </c>
      <c r="B34" s="87"/>
      <c r="C34" s="87"/>
      <c r="D34" s="10" t="s">
        <v>33</v>
      </c>
      <c r="E34" s="11"/>
      <c r="F34" s="11">
        <v>9674.89</v>
      </c>
      <c r="G34" s="2"/>
      <c r="H34" s="2" t="s">
        <v>99</v>
      </c>
    </row>
    <row r="35" spans="1:8" ht="24.75">
      <c r="A35" s="86" t="s">
        <v>45</v>
      </c>
      <c r="B35" s="87"/>
      <c r="C35" s="87"/>
      <c r="D35" s="10" t="s">
        <v>30</v>
      </c>
      <c r="E35" s="11"/>
      <c r="F35" s="11">
        <v>684546.7</v>
      </c>
      <c r="G35" s="2"/>
      <c r="H35" s="2"/>
    </row>
    <row r="36" spans="1:8" ht="24.75">
      <c r="A36" s="86" t="s">
        <v>92</v>
      </c>
      <c r="B36" s="87"/>
      <c r="C36" s="87"/>
      <c r="D36" s="10" t="s">
        <v>31</v>
      </c>
      <c r="E36" s="11"/>
      <c r="F36" s="11">
        <v>4029</v>
      </c>
      <c r="G36" s="2"/>
      <c r="H36" s="2"/>
    </row>
    <row r="37" spans="1:8" ht="24.75">
      <c r="A37" s="86" t="s">
        <v>93</v>
      </c>
      <c r="B37" s="87"/>
      <c r="C37" s="87"/>
      <c r="D37" s="10" t="s">
        <v>32</v>
      </c>
      <c r="E37" s="11"/>
      <c r="F37" s="11">
        <v>4835.26</v>
      </c>
      <c r="G37" s="2"/>
      <c r="H37" s="2"/>
    </row>
    <row r="38" spans="1:8" ht="25.5" thickBot="1">
      <c r="A38" s="2"/>
      <c r="B38" s="2"/>
      <c r="C38" s="2"/>
      <c r="D38" s="2"/>
      <c r="E38" s="14">
        <f>SUM(E5:E37)</f>
        <v>43426764.29</v>
      </c>
      <c r="F38" s="14">
        <f>SUM(F5:F37)</f>
        <v>43426764.29</v>
      </c>
      <c r="G38" s="3">
        <f>E38-F38</f>
        <v>0</v>
      </c>
      <c r="H38" s="2"/>
    </row>
    <row r="39" spans="1:8" ht="25.5" thickTop="1">
      <c r="A39" s="2"/>
      <c r="B39" s="2"/>
      <c r="C39" s="2"/>
      <c r="D39" s="2"/>
      <c r="E39" s="4"/>
      <c r="F39" s="4"/>
      <c r="G39" s="3"/>
      <c r="H39" s="2"/>
    </row>
    <row r="40" spans="1:8" ht="24.75">
      <c r="A40" s="2"/>
      <c r="B40" s="2" t="s">
        <v>34</v>
      </c>
      <c r="C40" s="2"/>
      <c r="D40" s="2"/>
      <c r="E40" s="2"/>
      <c r="F40" s="4"/>
      <c r="G40" s="4"/>
      <c r="H40" s="2"/>
    </row>
    <row r="41" spans="1:8" ht="24.75">
      <c r="A41" s="2"/>
      <c r="B41" s="2" t="s">
        <v>53</v>
      </c>
      <c r="C41" s="2"/>
      <c r="D41" s="2"/>
      <c r="E41" s="2"/>
      <c r="F41" s="4"/>
      <c r="G41" s="4"/>
      <c r="H41" s="2"/>
    </row>
    <row r="42" spans="1:8" ht="24.75">
      <c r="A42" s="2"/>
      <c r="B42" s="2" t="s">
        <v>52</v>
      </c>
      <c r="C42" s="2"/>
      <c r="D42" s="2"/>
      <c r="E42" s="2"/>
      <c r="F42" s="4"/>
      <c r="G42" s="4"/>
      <c r="H42" s="2"/>
    </row>
    <row r="43" spans="1:8" ht="24.75">
      <c r="A43" s="2"/>
      <c r="B43" s="2"/>
      <c r="C43" s="2"/>
      <c r="D43" s="2"/>
      <c r="E43" s="2"/>
      <c r="F43" s="4"/>
      <c r="G43" s="4"/>
      <c r="H43" s="2"/>
    </row>
    <row r="44" spans="1:8" ht="24.75">
      <c r="A44" s="2"/>
      <c r="B44" s="2" t="s">
        <v>35</v>
      </c>
      <c r="C44" s="2"/>
      <c r="D44" s="2"/>
      <c r="E44" s="2"/>
      <c r="F44" s="4"/>
      <c r="G44" s="4"/>
      <c r="H44" s="2"/>
    </row>
    <row r="45" spans="1:8" ht="24.75">
      <c r="A45" s="2"/>
      <c r="B45" s="2" t="s">
        <v>54</v>
      </c>
      <c r="C45" s="2"/>
      <c r="D45" s="2"/>
      <c r="E45" s="2"/>
      <c r="F45" s="4"/>
      <c r="G45" s="4"/>
      <c r="H45" s="2"/>
    </row>
    <row r="46" spans="1:8" ht="24.75">
      <c r="A46" s="2"/>
      <c r="B46" s="2" t="s">
        <v>55</v>
      </c>
      <c r="C46" s="2"/>
      <c r="D46" s="2"/>
      <c r="E46" s="2"/>
      <c r="F46" s="4"/>
      <c r="G46" s="4"/>
      <c r="H46" s="2"/>
    </row>
    <row r="47" spans="1:8" ht="24.75">
      <c r="A47" s="2"/>
      <c r="B47" s="2"/>
      <c r="C47" s="2"/>
      <c r="D47" s="2"/>
      <c r="E47" s="2"/>
      <c r="F47" s="4"/>
      <c r="G47" s="4"/>
      <c r="H47" s="2"/>
    </row>
    <row r="48" spans="1:8" ht="24.75">
      <c r="A48" s="2"/>
      <c r="B48" s="2" t="s">
        <v>35</v>
      </c>
      <c r="C48" s="2"/>
      <c r="D48" s="2"/>
      <c r="E48" s="2"/>
      <c r="F48" s="4"/>
      <c r="G48" s="4"/>
      <c r="H48" s="2"/>
    </row>
    <row r="49" spans="1:8" ht="24.75">
      <c r="A49" s="2"/>
      <c r="B49" s="2" t="s">
        <v>56</v>
      </c>
      <c r="C49" s="2"/>
      <c r="D49" s="2"/>
      <c r="E49" s="2"/>
      <c r="F49" s="4"/>
      <c r="G49" s="4"/>
      <c r="H49" s="2"/>
    </row>
    <row r="50" spans="1:8" ht="24.75">
      <c r="A50" s="2"/>
      <c r="B50" s="2" t="s">
        <v>57</v>
      </c>
      <c r="C50" s="2"/>
      <c r="D50" s="2"/>
      <c r="E50" s="2"/>
      <c r="F50" s="4"/>
      <c r="G50" s="4"/>
      <c r="H50" s="2"/>
    </row>
    <row r="51" spans="1:8" ht="24.75">
      <c r="A51" s="2"/>
      <c r="B51" s="2" t="s">
        <v>42</v>
      </c>
      <c r="C51" s="2"/>
      <c r="D51" s="2"/>
      <c r="E51" s="2"/>
      <c r="F51" s="4"/>
      <c r="G51" s="4"/>
      <c r="H51" s="2"/>
    </row>
    <row r="52" spans="1:8" ht="24.75">
      <c r="A52" s="2"/>
      <c r="B52" s="2" t="s">
        <v>41</v>
      </c>
      <c r="C52" s="2"/>
      <c r="D52" s="2"/>
      <c r="E52" s="2"/>
      <c r="F52" s="4"/>
      <c r="G52" s="4"/>
      <c r="H52" s="2"/>
    </row>
    <row r="53" spans="1:8" ht="24.75">
      <c r="A53" s="2"/>
      <c r="B53" s="2" t="s">
        <v>95</v>
      </c>
      <c r="C53" s="2"/>
      <c r="D53" s="2"/>
      <c r="E53" s="2"/>
      <c r="F53" s="4"/>
      <c r="G53" s="4"/>
      <c r="H53" s="2"/>
    </row>
    <row r="54" spans="1:8" ht="24.75">
      <c r="A54" s="2"/>
      <c r="B54" s="2" t="s">
        <v>81</v>
      </c>
      <c r="C54" s="2"/>
      <c r="D54" s="2"/>
      <c r="E54" s="2"/>
      <c r="F54" s="4"/>
      <c r="G54" s="4"/>
      <c r="H54" s="2"/>
    </row>
    <row r="55" spans="1:8" ht="24.75">
      <c r="A55" s="2"/>
      <c r="B55" s="2"/>
      <c r="C55" s="2"/>
      <c r="D55" s="2"/>
      <c r="E55" s="2"/>
      <c r="F55" s="4"/>
      <c r="G55" s="4"/>
      <c r="H55" s="2"/>
    </row>
    <row r="56" spans="1:8" ht="24.75">
      <c r="A56" s="2"/>
      <c r="B56" s="2"/>
      <c r="C56" s="2"/>
      <c r="D56" s="2"/>
      <c r="E56" s="2"/>
      <c r="F56" s="4"/>
      <c r="G56" s="4"/>
      <c r="H56" s="2"/>
    </row>
    <row r="57" spans="1:8" ht="24.75">
      <c r="A57" s="2"/>
      <c r="B57" s="2"/>
      <c r="C57" s="2"/>
      <c r="D57" s="2"/>
      <c r="E57" s="2"/>
      <c r="F57" s="4"/>
      <c r="G57" s="4"/>
      <c r="H57" s="2"/>
    </row>
    <row r="58" spans="1:8" ht="24.75">
      <c r="A58" s="2"/>
      <c r="B58" s="2"/>
      <c r="C58" s="2"/>
      <c r="D58" s="2"/>
      <c r="E58" s="2"/>
      <c r="F58" s="4"/>
      <c r="G58" s="4"/>
      <c r="H58" s="2"/>
    </row>
    <row r="59" spans="1:7" ht="24.75">
      <c r="A59" s="2"/>
      <c r="B59" s="2"/>
      <c r="C59" s="2"/>
      <c r="D59" s="2"/>
      <c r="E59" s="2"/>
      <c r="F59" s="4"/>
      <c r="G59" s="4"/>
    </row>
    <row r="60" spans="1:6" ht="24.75">
      <c r="A60" s="2"/>
      <c r="B60" s="2"/>
      <c r="C60" s="2"/>
      <c r="D60" s="2"/>
      <c r="E60" s="4"/>
      <c r="F60" s="4"/>
    </row>
    <row r="61" spans="1:6" ht="24.75">
      <c r="A61" s="2"/>
      <c r="B61" s="2"/>
      <c r="C61" s="2"/>
      <c r="D61" s="2"/>
      <c r="E61" s="4"/>
      <c r="F61" s="4"/>
    </row>
    <row r="62" spans="1:6" ht="24.75">
      <c r="A62" s="2"/>
      <c r="B62" s="2"/>
      <c r="C62" s="2"/>
      <c r="D62" s="2"/>
      <c r="E62" s="4"/>
      <c r="F62" s="4"/>
    </row>
    <row r="63" spans="1:7" ht="24.75">
      <c r="A63" s="2"/>
      <c r="B63" s="2"/>
      <c r="C63" s="2"/>
      <c r="D63" s="2"/>
      <c r="E63" s="2"/>
      <c r="F63" s="4"/>
      <c r="G63" s="4"/>
    </row>
    <row r="64" spans="1:7" ht="24.75">
      <c r="A64" s="2"/>
      <c r="B64" s="2"/>
      <c r="C64" s="2"/>
      <c r="D64" s="2"/>
      <c r="E64" s="2"/>
      <c r="F64" s="4"/>
      <c r="G64" s="4"/>
    </row>
    <row r="65" spans="1:7" ht="24.75">
      <c r="A65" s="2"/>
      <c r="B65" s="2"/>
      <c r="C65" s="2"/>
      <c r="D65" s="2"/>
      <c r="E65" s="2"/>
      <c r="F65" s="4"/>
      <c r="G65" s="4"/>
    </row>
    <row r="66" spans="1:7" ht="24.75">
      <c r="A66" s="2"/>
      <c r="B66" s="2"/>
      <c r="C66" s="2"/>
      <c r="D66" s="2"/>
      <c r="E66" s="2"/>
      <c r="F66" s="4"/>
      <c r="G66" s="4"/>
    </row>
    <row r="67" spans="1:7" ht="24.75">
      <c r="A67" s="2"/>
      <c r="B67" s="2"/>
      <c r="C67" s="2"/>
      <c r="D67" s="2"/>
      <c r="E67" s="2"/>
      <c r="F67" s="4"/>
      <c r="G67" s="4"/>
    </row>
    <row r="68" spans="1:7" ht="24.75">
      <c r="A68" s="2"/>
      <c r="B68" s="2"/>
      <c r="C68" s="2"/>
      <c r="D68" s="2"/>
      <c r="E68" s="2"/>
      <c r="F68" s="4"/>
      <c r="G68" s="4"/>
    </row>
    <row r="69" spans="1:7" ht="24.75">
      <c r="A69" s="2"/>
      <c r="B69" s="2"/>
      <c r="C69" s="2"/>
      <c r="D69" s="2"/>
      <c r="E69" s="2"/>
      <c r="F69" s="4"/>
      <c r="G69" s="4"/>
    </row>
    <row r="70" spans="1:7" ht="24.75">
      <c r="A70" s="2"/>
      <c r="B70" s="2"/>
      <c r="C70" s="2"/>
      <c r="D70" s="2"/>
      <c r="E70" s="2"/>
      <c r="F70" s="4"/>
      <c r="G70" s="4"/>
    </row>
    <row r="71" spans="1:7" ht="24.75">
      <c r="A71" s="2"/>
      <c r="B71" s="2"/>
      <c r="C71" s="2"/>
      <c r="D71" s="2"/>
      <c r="E71" s="2"/>
      <c r="F71" s="4"/>
      <c r="G71" s="4"/>
    </row>
    <row r="72" spans="1:7" ht="24.75">
      <c r="A72" s="2"/>
      <c r="B72" s="2"/>
      <c r="C72" s="2"/>
      <c r="D72" s="2"/>
      <c r="E72" s="2"/>
      <c r="F72" s="4"/>
      <c r="G72" s="4"/>
    </row>
    <row r="73" spans="1:7" ht="24.75">
      <c r="A73" s="2"/>
      <c r="B73" s="2"/>
      <c r="C73" s="2"/>
      <c r="D73" s="2"/>
      <c r="E73" s="2"/>
      <c r="F73" s="4"/>
      <c r="G73" s="4"/>
    </row>
    <row r="74" spans="1:7" ht="24.75">
      <c r="A74" s="2"/>
      <c r="B74" s="2"/>
      <c r="C74" s="2"/>
      <c r="D74" s="2"/>
      <c r="E74" s="2"/>
      <c r="F74" s="4"/>
      <c r="G74" s="4"/>
    </row>
    <row r="75" spans="1:7" ht="24.75">
      <c r="A75" s="2"/>
      <c r="B75" s="2"/>
      <c r="C75" s="2"/>
      <c r="D75" s="2"/>
      <c r="E75" s="2"/>
      <c r="F75" s="4"/>
      <c r="G75" s="4"/>
    </row>
    <row r="76" spans="1:7" ht="24.75">
      <c r="A76" s="2"/>
      <c r="B76" s="2"/>
      <c r="C76" s="2"/>
      <c r="D76" s="2"/>
      <c r="E76" s="2"/>
      <c r="F76" s="4"/>
      <c r="G76" s="4"/>
    </row>
    <row r="77" spans="1:7" ht="24.75">
      <c r="A77" s="2"/>
      <c r="B77" s="2"/>
      <c r="C77" s="2"/>
      <c r="D77" s="2"/>
      <c r="E77" s="2"/>
      <c r="F77" s="4"/>
      <c r="G77" s="4"/>
    </row>
    <row r="78" spans="6:7" ht="24.75">
      <c r="F78" s="5"/>
      <c r="G78" s="5"/>
    </row>
    <row r="79" spans="6:7" ht="24.75">
      <c r="F79" s="5"/>
      <c r="G79" s="5"/>
    </row>
    <row r="80" spans="6:7" ht="24.75">
      <c r="F80" s="5"/>
      <c r="G80" s="5"/>
    </row>
    <row r="81" spans="6:7" ht="24.75">
      <c r="F81" s="5"/>
      <c r="G81" s="5"/>
    </row>
    <row r="82" spans="6:7" ht="24.75">
      <c r="F82" s="5"/>
      <c r="G82" s="5"/>
    </row>
    <row r="83" spans="6:7" ht="24.75">
      <c r="F83" s="5"/>
      <c r="G83" s="5"/>
    </row>
    <row r="84" spans="6:7" ht="24.75">
      <c r="F84" s="5"/>
      <c r="G84" s="5"/>
    </row>
    <row r="85" spans="6:7" ht="24.75">
      <c r="F85" s="5"/>
      <c r="G85" s="5"/>
    </row>
    <row r="86" spans="6:7" ht="24.75">
      <c r="F86" s="5"/>
      <c r="G86" s="5"/>
    </row>
    <row r="87" spans="6:7" ht="24.75">
      <c r="F87" s="5"/>
      <c r="G87" s="5"/>
    </row>
    <row r="88" spans="6:7" ht="24.75">
      <c r="F88" s="5"/>
      <c r="G88" s="5"/>
    </row>
    <row r="89" spans="6:7" ht="24.75">
      <c r="F89" s="5"/>
      <c r="G89" s="5"/>
    </row>
    <row r="90" spans="6:7" ht="24.75">
      <c r="F90" s="5"/>
      <c r="G90" s="5"/>
    </row>
  </sheetData>
  <sheetProtection/>
  <mergeCells count="35">
    <mergeCell ref="A1:F1"/>
    <mergeCell ref="A2:F2"/>
    <mergeCell ref="A3:F3"/>
    <mergeCell ref="A7:C7"/>
    <mergeCell ref="A9:C9"/>
    <mergeCell ref="A12:C12"/>
    <mergeCell ref="A4:C4"/>
    <mergeCell ref="A5:C5"/>
    <mergeCell ref="A10:C10"/>
    <mergeCell ref="A11:C11"/>
    <mergeCell ref="A33:C33"/>
    <mergeCell ref="A21:C21"/>
    <mergeCell ref="A22:C22"/>
    <mergeCell ref="A24:C24"/>
    <mergeCell ref="A26:C26"/>
    <mergeCell ref="A23:C23"/>
    <mergeCell ref="A25:C25"/>
    <mergeCell ref="A16:C16"/>
    <mergeCell ref="A13:C13"/>
    <mergeCell ref="A20:C20"/>
    <mergeCell ref="A17:C17"/>
    <mergeCell ref="A15:C15"/>
    <mergeCell ref="A30:C30"/>
    <mergeCell ref="A14:C14"/>
    <mergeCell ref="A18:C18"/>
    <mergeCell ref="A37:C37"/>
    <mergeCell ref="A35:C35"/>
    <mergeCell ref="A34:C34"/>
    <mergeCell ref="A28:C28"/>
    <mergeCell ref="A19:C19"/>
    <mergeCell ref="A29:C29"/>
    <mergeCell ref="A27:C27"/>
    <mergeCell ref="A36:C36"/>
    <mergeCell ref="A31:C31"/>
    <mergeCell ref="A32:C32"/>
  </mergeCells>
  <printOptions/>
  <pageMargins left="0.7480314960629921" right="0.2362204724409449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28">
      <selection activeCell="B5" sqref="B5:E5"/>
    </sheetView>
  </sheetViews>
  <sheetFormatPr defaultColWidth="9.140625" defaultRowHeight="12.75"/>
  <cols>
    <col min="1" max="2" width="9.140625" style="1" customWidth="1"/>
    <col min="3" max="3" width="28.7109375" style="1" customWidth="1"/>
    <col min="4" max="4" width="11.57421875" style="1" customWidth="1"/>
    <col min="5" max="5" width="17.7109375" style="1" customWidth="1"/>
    <col min="6" max="6" width="18.421875" style="1" customWidth="1"/>
    <col min="7" max="7" width="20.8515625" style="1" customWidth="1"/>
    <col min="8" max="8" width="14.8515625" style="1" customWidth="1"/>
    <col min="9" max="9" width="18.7109375" style="2" customWidth="1"/>
    <col min="10" max="16384" width="9.140625" style="1" customWidth="1"/>
  </cols>
  <sheetData>
    <row r="1" spans="1:7" ht="24.75">
      <c r="A1" s="79" t="s">
        <v>17</v>
      </c>
      <c r="B1" s="79"/>
      <c r="C1" s="79"/>
      <c r="D1" s="79"/>
      <c r="E1" s="79"/>
      <c r="F1" s="79"/>
      <c r="G1" s="16"/>
    </row>
    <row r="2" spans="1:7" ht="24.75">
      <c r="A2" s="79" t="s">
        <v>0</v>
      </c>
      <c r="B2" s="79"/>
      <c r="C2" s="79"/>
      <c r="D2" s="79"/>
      <c r="E2" s="79"/>
      <c r="F2" s="79"/>
      <c r="G2" s="16"/>
    </row>
    <row r="3" spans="1:7" ht="24.75">
      <c r="A3" s="80" t="s">
        <v>100</v>
      </c>
      <c r="B3" s="80"/>
      <c r="C3" s="80"/>
      <c r="D3" s="80"/>
      <c r="E3" s="80"/>
      <c r="F3" s="80"/>
      <c r="G3" s="16"/>
    </row>
    <row r="4" spans="1:8" ht="24.75">
      <c r="A4" s="83" t="s">
        <v>1</v>
      </c>
      <c r="B4" s="84"/>
      <c r="C4" s="85"/>
      <c r="D4" s="8" t="s">
        <v>2</v>
      </c>
      <c r="E4" s="9" t="s">
        <v>3</v>
      </c>
      <c r="F4" s="9" t="s">
        <v>4</v>
      </c>
      <c r="G4" s="2"/>
      <c r="H4" s="2"/>
    </row>
    <row r="5" spans="1:8" ht="24.75">
      <c r="A5" s="20" t="s">
        <v>101</v>
      </c>
      <c r="B5" s="18"/>
      <c r="C5" s="19"/>
      <c r="D5" s="10" t="s">
        <v>102</v>
      </c>
      <c r="E5" s="15">
        <v>2329</v>
      </c>
      <c r="F5" s="9"/>
      <c r="G5" s="2"/>
      <c r="H5" s="2"/>
    </row>
    <row r="6" spans="1:8" ht="24.75">
      <c r="A6" s="81" t="s">
        <v>106</v>
      </c>
      <c r="B6" s="81"/>
      <c r="C6" s="81"/>
      <c r="D6" s="10" t="s">
        <v>46</v>
      </c>
      <c r="E6" s="11">
        <v>6165181.57</v>
      </c>
      <c r="F6" s="11"/>
      <c r="G6" s="2"/>
      <c r="H6" s="2"/>
    </row>
    <row r="7" spans="1:8" ht="24.75">
      <c r="A7" s="12" t="s">
        <v>107</v>
      </c>
      <c r="B7" s="12"/>
      <c r="C7" s="12"/>
      <c r="D7" s="10" t="s">
        <v>47</v>
      </c>
      <c r="E7" s="11">
        <v>4946.23</v>
      </c>
      <c r="F7" s="11"/>
      <c r="G7" s="13">
        <f>E6+E7+E8+E9+E5</f>
        <v>31503680.04</v>
      </c>
      <c r="H7" s="2"/>
    </row>
    <row r="8" spans="1:9" ht="24.75">
      <c r="A8" s="82" t="s">
        <v>62</v>
      </c>
      <c r="B8" s="82"/>
      <c r="C8" s="82"/>
      <c r="D8" s="10" t="s">
        <v>48</v>
      </c>
      <c r="E8" s="11">
        <v>25002753.74</v>
      </c>
      <c r="F8" s="11"/>
      <c r="G8" s="2"/>
      <c r="H8" s="2"/>
      <c r="I8" s="4">
        <v>18523639.67</v>
      </c>
    </row>
    <row r="9" spans="1:9" ht="24.75">
      <c r="A9" s="12" t="s">
        <v>105</v>
      </c>
      <c r="B9" s="12"/>
      <c r="C9" s="12"/>
      <c r="D9" s="10" t="s">
        <v>63</v>
      </c>
      <c r="E9" s="11">
        <v>328469.5</v>
      </c>
      <c r="F9" s="11"/>
      <c r="G9" s="13"/>
      <c r="H9" s="2"/>
      <c r="I9" s="13">
        <f>I8-E8</f>
        <v>-6479114.069999997</v>
      </c>
    </row>
    <row r="10" spans="1:8" ht="24.75">
      <c r="A10" s="81" t="s">
        <v>69</v>
      </c>
      <c r="B10" s="81"/>
      <c r="C10" s="81"/>
      <c r="D10" s="10" t="s">
        <v>83</v>
      </c>
      <c r="E10" s="11">
        <v>5150</v>
      </c>
      <c r="F10" s="11"/>
      <c r="G10" s="2"/>
      <c r="H10" s="2"/>
    </row>
    <row r="11" spans="1:9" ht="24.75">
      <c r="A11" s="81" t="s">
        <v>70</v>
      </c>
      <c r="B11" s="81"/>
      <c r="C11" s="81"/>
      <c r="D11" s="10" t="s">
        <v>78</v>
      </c>
      <c r="E11" s="11">
        <v>7739.29</v>
      </c>
      <c r="F11" s="11"/>
      <c r="G11" s="2"/>
      <c r="H11" s="2"/>
      <c r="I11" s="4">
        <v>885287.58</v>
      </c>
    </row>
    <row r="12" spans="1:9" ht="24.75">
      <c r="A12" s="81" t="s">
        <v>71</v>
      </c>
      <c r="B12" s="81"/>
      <c r="C12" s="81"/>
      <c r="D12" s="10" t="s">
        <v>79</v>
      </c>
      <c r="E12" s="11">
        <v>600</v>
      </c>
      <c r="F12" s="11"/>
      <c r="G12" s="2"/>
      <c r="H12" s="2"/>
      <c r="I12" s="13">
        <f>E6-I11</f>
        <v>5279893.99</v>
      </c>
    </row>
    <row r="13" spans="1:9" ht="24.75">
      <c r="A13" s="81" t="s">
        <v>72</v>
      </c>
      <c r="B13" s="81"/>
      <c r="C13" s="81"/>
      <c r="D13" s="10" t="s">
        <v>18</v>
      </c>
      <c r="E13" s="11">
        <v>57354</v>
      </c>
      <c r="F13" s="11"/>
      <c r="G13" s="2"/>
      <c r="H13" s="2"/>
      <c r="I13" s="13"/>
    </row>
    <row r="14" spans="1:8" ht="24.75">
      <c r="A14" s="81" t="s">
        <v>86</v>
      </c>
      <c r="B14" s="81"/>
      <c r="C14" s="81"/>
      <c r="D14" s="10"/>
      <c r="E14" s="11">
        <v>880000</v>
      </c>
      <c r="F14" s="11"/>
      <c r="G14" s="2"/>
      <c r="H14" s="2"/>
    </row>
    <row r="15" spans="1:8" ht="24.75">
      <c r="A15" s="81" t="s">
        <v>87</v>
      </c>
      <c r="B15" s="81"/>
      <c r="C15" s="81"/>
      <c r="D15" s="10" t="s">
        <v>58</v>
      </c>
      <c r="E15" s="11">
        <v>278880</v>
      </c>
      <c r="F15" s="11"/>
      <c r="G15" s="2"/>
      <c r="H15" s="2"/>
    </row>
    <row r="16" spans="1:8" ht="24.75">
      <c r="A16" s="81" t="s">
        <v>88</v>
      </c>
      <c r="B16" s="81"/>
      <c r="C16" s="81"/>
      <c r="D16" s="10" t="s">
        <v>89</v>
      </c>
      <c r="E16" s="11"/>
      <c r="F16" s="11">
        <v>1616</v>
      </c>
      <c r="G16" s="2"/>
      <c r="H16" s="2"/>
    </row>
    <row r="17" spans="1:8" ht="24.75">
      <c r="A17" s="81" t="s">
        <v>5</v>
      </c>
      <c r="B17" s="81"/>
      <c r="C17" s="81"/>
      <c r="D17" s="10" t="s">
        <v>19</v>
      </c>
      <c r="E17" s="11">
        <v>492394</v>
      </c>
      <c r="F17" s="11"/>
      <c r="G17" s="2"/>
      <c r="H17" s="2"/>
    </row>
    <row r="18" spans="1:8" ht="24.75">
      <c r="A18" s="81" t="s">
        <v>97</v>
      </c>
      <c r="B18" s="81"/>
      <c r="C18" s="81"/>
      <c r="D18" s="10" t="s">
        <v>74</v>
      </c>
      <c r="E18" s="11">
        <v>750627</v>
      </c>
      <c r="F18" s="11"/>
      <c r="G18" s="2"/>
      <c r="H18" s="2"/>
    </row>
    <row r="19" spans="1:8" ht="24.75">
      <c r="A19" s="81" t="s">
        <v>98</v>
      </c>
      <c r="B19" s="81"/>
      <c r="C19" s="81"/>
      <c r="D19" s="10" t="s">
        <v>74</v>
      </c>
      <c r="E19" s="11">
        <v>1094556</v>
      </c>
      <c r="F19" s="11"/>
      <c r="G19" s="2"/>
      <c r="H19" s="2"/>
    </row>
    <row r="20" spans="1:8" ht="24.75">
      <c r="A20" s="81" t="s">
        <v>75</v>
      </c>
      <c r="B20" s="81"/>
      <c r="C20" s="81"/>
      <c r="D20" s="10" t="s">
        <v>76</v>
      </c>
      <c r="E20" s="11">
        <v>45640</v>
      </c>
      <c r="F20" s="11"/>
      <c r="G20" s="2"/>
      <c r="H20" s="2"/>
    </row>
    <row r="21" spans="1:8" ht="24.75">
      <c r="A21" s="81" t="s">
        <v>6</v>
      </c>
      <c r="B21" s="81"/>
      <c r="C21" s="81"/>
      <c r="D21" s="10" t="s">
        <v>20</v>
      </c>
      <c r="E21" s="11">
        <v>788876</v>
      </c>
      <c r="F21" s="11"/>
      <c r="G21" s="13">
        <f>E17+E18+E20+E21+E22+E23+E24+E25+E26</f>
        <v>6799280.51</v>
      </c>
      <c r="H21" s="2"/>
    </row>
    <row r="22" spans="1:8" ht="24.75">
      <c r="A22" s="81" t="s">
        <v>7</v>
      </c>
      <c r="B22" s="81"/>
      <c r="C22" s="81"/>
      <c r="D22" s="10" t="s">
        <v>21</v>
      </c>
      <c r="E22" s="11">
        <v>101458</v>
      </c>
      <c r="F22" s="11"/>
      <c r="G22" s="2"/>
      <c r="H22" s="2"/>
    </row>
    <row r="23" spans="1:8" ht="24.75">
      <c r="A23" s="86" t="s">
        <v>8</v>
      </c>
      <c r="B23" s="87"/>
      <c r="C23" s="87"/>
      <c r="D23" s="10" t="s">
        <v>22</v>
      </c>
      <c r="E23" s="11">
        <v>1051670.4</v>
      </c>
      <c r="F23" s="11"/>
      <c r="G23" s="2"/>
      <c r="H23" s="2"/>
    </row>
    <row r="24" spans="1:8" ht="24.75">
      <c r="A24" s="86" t="s">
        <v>9</v>
      </c>
      <c r="B24" s="87"/>
      <c r="C24" s="87"/>
      <c r="D24" s="10" t="s">
        <v>23</v>
      </c>
      <c r="E24" s="11">
        <v>525183.76</v>
      </c>
      <c r="F24" s="11"/>
      <c r="G24" s="2"/>
      <c r="H24" s="2"/>
    </row>
    <row r="25" spans="1:8" ht="24.75">
      <c r="A25" s="86" t="s">
        <v>10</v>
      </c>
      <c r="B25" s="87"/>
      <c r="C25" s="87"/>
      <c r="D25" s="10" t="s">
        <v>24</v>
      </c>
      <c r="E25" s="11">
        <v>235931.35</v>
      </c>
      <c r="F25" s="11"/>
      <c r="G25" s="2"/>
      <c r="H25" s="2"/>
    </row>
    <row r="26" spans="1:8" ht="24.75">
      <c r="A26" s="86" t="s">
        <v>14</v>
      </c>
      <c r="B26" s="87"/>
      <c r="C26" s="87"/>
      <c r="D26" s="10" t="s">
        <v>25</v>
      </c>
      <c r="E26" s="11">
        <v>2807500</v>
      </c>
      <c r="F26" s="11"/>
      <c r="G26" s="13">
        <f>E17+E18+E21+E22+E23+E24+E25+E26+E29+E27+E28+E20</f>
        <v>6799280.51</v>
      </c>
      <c r="H26" s="2"/>
    </row>
    <row r="27" spans="1:8" ht="24.75">
      <c r="A27" s="86" t="s">
        <v>15</v>
      </c>
      <c r="B27" s="87"/>
      <c r="C27" s="87"/>
      <c r="D27" s="10" t="s">
        <v>26</v>
      </c>
      <c r="E27" s="11"/>
      <c r="F27" s="11"/>
      <c r="G27" s="2"/>
      <c r="H27" s="2"/>
    </row>
    <row r="28" spans="1:8" ht="24.75">
      <c r="A28" s="86" t="s">
        <v>11</v>
      </c>
      <c r="B28" s="87"/>
      <c r="C28" s="87"/>
      <c r="D28" s="10" t="s">
        <v>27</v>
      </c>
      <c r="E28" s="11"/>
      <c r="F28" s="11"/>
      <c r="G28" s="2"/>
      <c r="H28" s="2"/>
    </row>
    <row r="29" spans="1:8" ht="24.75">
      <c r="A29" s="86" t="s">
        <v>39</v>
      </c>
      <c r="B29" s="87"/>
      <c r="C29" s="87"/>
      <c r="D29" s="10" t="s">
        <v>40</v>
      </c>
      <c r="E29" s="11"/>
      <c r="F29" s="11"/>
      <c r="G29" s="2"/>
      <c r="H29" s="2"/>
    </row>
    <row r="30" spans="1:8" ht="24.75">
      <c r="A30" s="86" t="s">
        <v>65</v>
      </c>
      <c r="B30" s="87"/>
      <c r="C30" s="87"/>
      <c r="D30" s="10" t="s">
        <v>49</v>
      </c>
      <c r="E30" s="11">
        <v>3802600</v>
      </c>
      <c r="F30" s="11"/>
      <c r="G30" s="2"/>
      <c r="H30" s="2"/>
    </row>
    <row r="31" spans="1:8" ht="24.75">
      <c r="A31" s="86" t="s">
        <v>66</v>
      </c>
      <c r="B31" s="87"/>
      <c r="C31" s="87"/>
      <c r="D31" s="10" t="s">
        <v>50</v>
      </c>
      <c r="E31" s="11">
        <v>428000</v>
      </c>
      <c r="F31" s="11"/>
      <c r="G31" s="2"/>
      <c r="H31" s="2"/>
    </row>
    <row r="32" spans="1:8" ht="24.75">
      <c r="A32" s="86" t="s">
        <v>12</v>
      </c>
      <c r="B32" s="87"/>
      <c r="C32" s="87"/>
      <c r="D32" s="10" t="s">
        <v>28</v>
      </c>
      <c r="E32" s="11"/>
      <c r="F32" s="11">
        <v>13031910.58</v>
      </c>
      <c r="G32" s="2"/>
      <c r="H32" s="2"/>
    </row>
    <row r="33" spans="1:8" ht="24.75">
      <c r="A33" s="86" t="s">
        <v>13</v>
      </c>
      <c r="B33" s="87"/>
      <c r="C33" s="87"/>
      <c r="D33" s="10" t="s">
        <v>37</v>
      </c>
      <c r="E33" s="11"/>
      <c r="F33" s="11">
        <v>7440919.1</v>
      </c>
      <c r="G33" s="2"/>
      <c r="H33" s="2"/>
    </row>
    <row r="34" spans="1:8" ht="24.75">
      <c r="A34" s="86" t="s">
        <v>77</v>
      </c>
      <c r="B34" s="87"/>
      <c r="C34" s="87"/>
      <c r="D34" s="10" t="s">
        <v>29</v>
      </c>
      <c r="E34" s="11"/>
      <c r="F34" s="11">
        <v>22474953.11</v>
      </c>
      <c r="G34" s="2"/>
      <c r="H34" s="2"/>
    </row>
    <row r="35" spans="1:8" ht="24.75">
      <c r="A35" s="86" t="s">
        <v>44</v>
      </c>
      <c r="B35" s="87"/>
      <c r="C35" s="87"/>
      <c r="D35" s="10" t="s">
        <v>43</v>
      </c>
      <c r="E35" s="11"/>
      <c r="F35" s="11">
        <v>1208469.5</v>
      </c>
      <c r="G35" s="2"/>
      <c r="H35" s="2"/>
    </row>
    <row r="36" spans="1:8" ht="24.75">
      <c r="A36" s="86" t="s">
        <v>16</v>
      </c>
      <c r="B36" s="87"/>
      <c r="C36" s="87"/>
      <c r="D36" s="10" t="s">
        <v>33</v>
      </c>
      <c r="E36" s="11"/>
      <c r="F36" s="11">
        <v>5829.44</v>
      </c>
      <c r="G36" s="2"/>
      <c r="H36" s="2" t="s">
        <v>99</v>
      </c>
    </row>
    <row r="37" spans="1:8" ht="24.75">
      <c r="A37" s="86" t="s">
        <v>45</v>
      </c>
      <c r="B37" s="87"/>
      <c r="C37" s="87"/>
      <c r="D37" s="10" t="s">
        <v>30</v>
      </c>
      <c r="E37" s="11"/>
      <c r="F37" s="11">
        <v>684546.7</v>
      </c>
      <c r="G37" s="2"/>
      <c r="H37" s="2"/>
    </row>
    <row r="38" spans="1:8" ht="24.75">
      <c r="A38" s="86" t="s">
        <v>92</v>
      </c>
      <c r="B38" s="87"/>
      <c r="C38" s="87"/>
      <c r="D38" s="10" t="s">
        <v>31</v>
      </c>
      <c r="E38" s="11"/>
      <c r="F38" s="11">
        <v>312.25</v>
      </c>
      <c r="G38" s="2"/>
      <c r="H38" s="2"/>
    </row>
    <row r="39" spans="1:8" ht="24.75">
      <c r="A39" s="86" t="s">
        <v>93</v>
      </c>
      <c r="B39" s="87"/>
      <c r="C39" s="87"/>
      <c r="D39" s="10" t="s">
        <v>32</v>
      </c>
      <c r="E39" s="11"/>
      <c r="F39" s="11">
        <v>375.16</v>
      </c>
      <c r="G39" s="2"/>
      <c r="H39" s="2"/>
    </row>
    <row r="40" spans="1:8" ht="24.75">
      <c r="A40" s="86" t="s">
        <v>103</v>
      </c>
      <c r="B40" s="87"/>
      <c r="C40" s="87"/>
      <c r="D40" s="10" t="s">
        <v>104</v>
      </c>
      <c r="E40" s="11"/>
      <c r="F40" s="11">
        <v>8908</v>
      </c>
      <c r="G40" s="2"/>
      <c r="H40" s="2"/>
    </row>
    <row r="41" spans="1:8" ht="25.5" thickBot="1">
      <c r="A41" s="2"/>
      <c r="B41" s="2"/>
      <c r="C41" s="2"/>
      <c r="D41" s="2"/>
      <c r="E41" s="14">
        <f>SUM(E5:E40)</f>
        <v>44857839.839999996</v>
      </c>
      <c r="F41" s="14">
        <f>SUM(F6:F40)</f>
        <v>44857839.839999996</v>
      </c>
      <c r="G41" s="3">
        <f>E41-F41</f>
        <v>0</v>
      </c>
      <c r="H41" s="2"/>
    </row>
    <row r="42" spans="1:8" ht="25.5" thickTop="1">
      <c r="A42" s="2"/>
      <c r="B42" s="2"/>
      <c r="C42" s="2"/>
      <c r="D42" s="2"/>
      <c r="E42" s="4"/>
      <c r="F42" s="4"/>
      <c r="G42" s="3"/>
      <c r="H42" s="2"/>
    </row>
    <row r="43" spans="1:8" ht="24.75">
      <c r="A43" s="2"/>
      <c r="B43" s="2" t="s">
        <v>34</v>
      </c>
      <c r="C43" s="2"/>
      <c r="D43" s="2"/>
      <c r="E43" s="2"/>
      <c r="F43" s="4"/>
      <c r="G43" s="4"/>
      <c r="H43" s="2"/>
    </row>
    <row r="44" spans="1:8" ht="24.75">
      <c r="A44" s="2"/>
      <c r="B44" s="2" t="s">
        <v>53</v>
      </c>
      <c r="C44" s="2"/>
      <c r="D44" s="2"/>
      <c r="E44" s="2"/>
      <c r="F44" s="4"/>
      <c r="G44" s="4"/>
      <c r="H44" s="2"/>
    </row>
    <row r="45" spans="1:8" ht="24.75">
      <c r="A45" s="2"/>
      <c r="B45" s="2" t="s">
        <v>52</v>
      </c>
      <c r="C45" s="2"/>
      <c r="D45" s="2"/>
      <c r="E45" s="2"/>
      <c r="F45" s="4"/>
      <c r="G45" s="4"/>
      <c r="H45" s="2"/>
    </row>
    <row r="46" spans="1:8" ht="24.75">
      <c r="A46" s="2"/>
      <c r="B46" s="2"/>
      <c r="C46" s="2"/>
      <c r="D46" s="2"/>
      <c r="E46" s="2"/>
      <c r="F46" s="4"/>
      <c r="G46" s="4"/>
      <c r="H46" s="2"/>
    </row>
    <row r="47" spans="1:8" ht="24.75">
      <c r="A47" s="2"/>
      <c r="B47" s="2" t="s">
        <v>35</v>
      </c>
      <c r="C47" s="2"/>
      <c r="D47" s="2"/>
      <c r="E47" s="2"/>
      <c r="F47" s="4"/>
      <c r="G47" s="4"/>
      <c r="H47" s="2"/>
    </row>
    <row r="48" spans="1:8" ht="24.75">
      <c r="A48" s="2"/>
      <c r="B48" s="2" t="s">
        <v>54</v>
      </c>
      <c r="C48" s="2"/>
      <c r="D48" s="2"/>
      <c r="E48" s="2"/>
      <c r="F48" s="4"/>
      <c r="G48" s="4"/>
      <c r="H48" s="2"/>
    </row>
    <row r="49" spans="1:8" ht="24.75">
      <c r="A49" s="2"/>
      <c r="B49" s="2" t="s">
        <v>55</v>
      </c>
      <c r="C49" s="2"/>
      <c r="D49" s="2"/>
      <c r="E49" s="2"/>
      <c r="F49" s="4"/>
      <c r="G49" s="4"/>
      <c r="H49" s="2"/>
    </row>
    <row r="50" spans="1:8" ht="24.75">
      <c r="A50" s="2"/>
      <c r="B50" s="2"/>
      <c r="C50" s="2"/>
      <c r="D50" s="2"/>
      <c r="E50" s="2"/>
      <c r="F50" s="4"/>
      <c r="G50" s="4"/>
      <c r="H50" s="2"/>
    </row>
    <row r="51" spans="1:8" ht="24.75">
      <c r="A51" s="2"/>
      <c r="B51" s="2" t="s">
        <v>35</v>
      </c>
      <c r="C51" s="2"/>
      <c r="D51" s="2"/>
      <c r="E51" s="2"/>
      <c r="F51" s="4"/>
      <c r="G51" s="4"/>
      <c r="H51" s="2"/>
    </row>
    <row r="52" spans="1:8" ht="24.75">
      <c r="A52" s="2"/>
      <c r="B52" s="2" t="s">
        <v>56</v>
      </c>
      <c r="C52" s="2"/>
      <c r="D52" s="2"/>
      <c r="E52" s="2"/>
      <c r="F52" s="4"/>
      <c r="G52" s="4"/>
      <c r="H52" s="2"/>
    </row>
    <row r="53" spans="1:8" ht="24.75">
      <c r="A53" s="2"/>
      <c r="B53" s="2" t="s">
        <v>57</v>
      </c>
      <c r="C53" s="2"/>
      <c r="D53" s="2"/>
      <c r="E53" s="2"/>
      <c r="F53" s="4"/>
      <c r="G53" s="4"/>
      <c r="H53" s="2"/>
    </row>
    <row r="54" spans="1:8" ht="24.75">
      <c r="A54" s="2"/>
      <c r="B54" s="2" t="s">
        <v>42</v>
      </c>
      <c r="C54" s="2"/>
      <c r="D54" s="2"/>
      <c r="E54" s="2"/>
      <c r="F54" s="4"/>
      <c r="G54" s="4"/>
      <c r="H54" s="2"/>
    </row>
    <row r="55" spans="1:8" ht="24.75">
      <c r="A55" s="2"/>
      <c r="B55" s="2" t="s">
        <v>41</v>
      </c>
      <c r="C55" s="2"/>
      <c r="D55" s="2"/>
      <c r="E55" s="2"/>
      <c r="F55" s="4"/>
      <c r="G55" s="4"/>
      <c r="H55" s="2"/>
    </row>
    <row r="56" spans="1:8" ht="24.75">
      <c r="A56" s="2"/>
      <c r="B56" s="2" t="s">
        <v>95</v>
      </c>
      <c r="C56" s="2"/>
      <c r="D56" s="2"/>
      <c r="E56" s="2"/>
      <c r="F56" s="4"/>
      <c r="G56" s="4"/>
      <c r="H56" s="2"/>
    </row>
    <row r="57" spans="1:8" ht="24.75">
      <c r="A57" s="2"/>
      <c r="B57" s="2" t="s">
        <v>81</v>
      </c>
      <c r="C57" s="2"/>
      <c r="D57" s="2"/>
      <c r="E57" s="2"/>
      <c r="F57" s="4"/>
      <c r="G57" s="4"/>
      <c r="H57" s="2"/>
    </row>
    <row r="58" spans="1:8" ht="24.75">
      <c r="A58" s="2"/>
      <c r="B58" s="2"/>
      <c r="C58" s="2"/>
      <c r="D58" s="2"/>
      <c r="E58" s="2"/>
      <c r="F58" s="4"/>
      <c r="G58" s="4"/>
      <c r="H58" s="2"/>
    </row>
    <row r="59" spans="1:8" ht="24.75">
      <c r="A59" s="2"/>
      <c r="B59" s="2"/>
      <c r="C59" s="2"/>
      <c r="D59" s="2"/>
      <c r="E59" s="2"/>
      <c r="F59" s="4"/>
      <c r="G59" s="4"/>
      <c r="H59" s="2"/>
    </row>
    <row r="60" spans="1:8" ht="24.75">
      <c r="A60" s="2"/>
      <c r="B60" s="2"/>
      <c r="C60" s="2"/>
      <c r="D60" s="2"/>
      <c r="E60" s="2"/>
      <c r="F60" s="4"/>
      <c r="G60" s="4"/>
      <c r="H60" s="2"/>
    </row>
    <row r="61" spans="1:8" ht="24.75">
      <c r="A61" s="2"/>
      <c r="B61" s="2"/>
      <c r="C61" s="2"/>
      <c r="D61" s="2"/>
      <c r="E61" s="2"/>
      <c r="F61" s="4"/>
      <c r="G61" s="4"/>
      <c r="H61" s="2"/>
    </row>
    <row r="62" spans="1:7" ht="24.75">
      <c r="A62" s="2"/>
      <c r="B62" s="2"/>
      <c r="C62" s="2"/>
      <c r="D62" s="2"/>
      <c r="E62" s="2"/>
      <c r="F62" s="4"/>
      <c r="G62" s="4"/>
    </row>
    <row r="63" spans="1:6" ht="24.75">
      <c r="A63" s="2"/>
      <c r="B63" s="2"/>
      <c r="C63" s="2"/>
      <c r="D63" s="2"/>
      <c r="E63" s="4"/>
      <c r="F63" s="4"/>
    </row>
    <row r="64" spans="1:6" ht="24.75">
      <c r="A64" s="2"/>
      <c r="B64" s="2"/>
      <c r="C64" s="2"/>
      <c r="D64" s="2"/>
      <c r="E64" s="4"/>
      <c r="F64" s="4"/>
    </row>
    <row r="65" spans="1:6" ht="24.75">
      <c r="A65" s="2"/>
      <c r="B65" s="2"/>
      <c r="C65" s="2"/>
      <c r="D65" s="2"/>
      <c r="E65" s="4"/>
      <c r="F65" s="4"/>
    </row>
    <row r="66" spans="1:7" ht="24.75">
      <c r="A66" s="2"/>
      <c r="B66" s="2"/>
      <c r="C66" s="2"/>
      <c r="D66" s="2"/>
      <c r="E66" s="2"/>
      <c r="F66" s="4"/>
      <c r="G66" s="4"/>
    </row>
    <row r="67" spans="1:7" ht="24.75">
      <c r="A67" s="2"/>
      <c r="B67" s="2"/>
      <c r="C67" s="2"/>
      <c r="D67" s="2"/>
      <c r="E67" s="2"/>
      <c r="F67" s="4"/>
      <c r="G67" s="4"/>
    </row>
    <row r="68" spans="1:7" ht="24.75">
      <c r="A68" s="2"/>
      <c r="B68" s="2"/>
      <c r="C68" s="2"/>
      <c r="D68" s="2"/>
      <c r="E68" s="2"/>
      <c r="F68" s="4"/>
      <c r="G68" s="4"/>
    </row>
    <row r="69" spans="1:7" ht="24.75">
      <c r="A69" s="2"/>
      <c r="B69" s="2"/>
      <c r="C69" s="2"/>
      <c r="D69" s="2"/>
      <c r="E69" s="2"/>
      <c r="F69" s="4"/>
      <c r="G69" s="4"/>
    </row>
    <row r="70" spans="1:7" ht="24.75">
      <c r="A70" s="2"/>
      <c r="B70" s="2"/>
      <c r="C70" s="2"/>
      <c r="D70" s="2"/>
      <c r="E70" s="2"/>
      <c r="F70" s="4"/>
      <c r="G70" s="4"/>
    </row>
    <row r="71" spans="1:7" ht="24.75">
      <c r="A71" s="2"/>
      <c r="B71" s="2"/>
      <c r="C71" s="2"/>
      <c r="D71" s="2"/>
      <c r="E71" s="2"/>
      <c r="F71" s="4"/>
      <c r="G71" s="4"/>
    </row>
    <row r="72" spans="1:7" ht="24.75">
      <c r="A72" s="2"/>
      <c r="B72" s="2"/>
      <c r="C72" s="2"/>
      <c r="D72" s="2"/>
      <c r="E72" s="2"/>
      <c r="F72" s="4"/>
      <c r="G72" s="4"/>
    </row>
    <row r="73" spans="1:7" ht="24.75">
      <c r="A73" s="2"/>
      <c r="B73" s="2"/>
      <c r="C73" s="2"/>
      <c r="D73" s="2"/>
      <c r="E73" s="2"/>
      <c r="F73" s="4"/>
      <c r="G73" s="4"/>
    </row>
    <row r="74" spans="1:7" ht="24.75">
      <c r="A74" s="2"/>
      <c r="B74" s="2"/>
      <c r="C74" s="2"/>
      <c r="D74" s="2"/>
      <c r="E74" s="2"/>
      <c r="F74" s="4"/>
      <c r="G74" s="4"/>
    </row>
    <row r="75" spans="1:7" ht="24.75">
      <c r="A75" s="2"/>
      <c r="B75" s="2"/>
      <c r="C75" s="2"/>
      <c r="D75" s="2"/>
      <c r="E75" s="2"/>
      <c r="F75" s="4"/>
      <c r="G75" s="4"/>
    </row>
    <row r="76" spans="1:7" ht="24.75">
      <c r="A76" s="2"/>
      <c r="B76" s="2"/>
      <c r="C76" s="2"/>
      <c r="D76" s="2"/>
      <c r="E76" s="2"/>
      <c r="F76" s="4"/>
      <c r="G76" s="4"/>
    </row>
    <row r="77" spans="1:7" ht="24.75">
      <c r="A77" s="2"/>
      <c r="B77" s="2"/>
      <c r="C77" s="2"/>
      <c r="D77" s="2"/>
      <c r="E77" s="2"/>
      <c r="F77" s="4"/>
      <c r="G77" s="4"/>
    </row>
    <row r="78" spans="1:7" ht="24.75">
      <c r="A78" s="2"/>
      <c r="B78" s="2"/>
      <c r="C78" s="2"/>
      <c r="D78" s="2"/>
      <c r="E78" s="2"/>
      <c r="F78" s="4"/>
      <c r="G78" s="4"/>
    </row>
    <row r="79" spans="1:7" ht="24.75">
      <c r="A79" s="2"/>
      <c r="B79" s="2"/>
      <c r="C79" s="2"/>
      <c r="D79" s="2"/>
      <c r="E79" s="2"/>
      <c r="F79" s="4"/>
      <c r="G79" s="4"/>
    </row>
    <row r="80" spans="1:7" ht="24.75">
      <c r="A80" s="2"/>
      <c r="B80" s="2"/>
      <c r="C80" s="2"/>
      <c r="D80" s="2"/>
      <c r="E80" s="2"/>
      <c r="F80" s="4"/>
      <c r="G80" s="4"/>
    </row>
    <row r="81" spans="6:7" ht="24.75">
      <c r="F81" s="5"/>
      <c r="G81" s="5"/>
    </row>
    <row r="82" spans="6:7" ht="24.75">
      <c r="F82" s="5"/>
      <c r="G82" s="5"/>
    </row>
    <row r="83" spans="6:7" ht="24.75">
      <c r="F83" s="5"/>
      <c r="G83" s="5"/>
    </row>
    <row r="84" spans="6:7" ht="24.75">
      <c r="F84" s="5"/>
      <c r="G84" s="5"/>
    </row>
    <row r="85" spans="6:7" ht="24.75">
      <c r="F85" s="5"/>
      <c r="G85" s="5"/>
    </row>
    <row r="86" spans="6:7" ht="24.75">
      <c r="F86" s="5"/>
      <c r="G86" s="5"/>
    </row>
    <row r="87" spans="6:7" ht="24.75">
      <c r="F87" s="5"/>
      <c r="G87" s="5"/>
    </row>
    <row r="88" spans="6:7" ht="24.75">
      <c r="F88" s="5"/>
      <c r="G88" s="5"/>
    </row>
    <row r="89" spans="6:7" ht="24.75">
      <c r="F89" s="5"/>
      <c r="G89" s="5"/>
    </row>
    <row r="90" spans="6:7" ht="24.75">
      <c r="F90" s="5"/>
      <c r="G90" s="5"/>
    </row>
    <row r="91" spans="6:7" ht="24.75">
      <c r="F91" s="5"/>
      <c r="G91" s="5"/>
    </row>
    <row r="92" spans="6:7" ht="24.75">
      <c r="F92" s="5"/>
      <c r="G92" s="5"/>
    </row>
    <row r="93" spans="6:7" ht="24.75">
      <c r="F93" s="5"/>
      <c r="G93" s="5"/>
    </row>
  </sheetData>
  <sheetProtection/>
  <mergeCells count="37">
    <mergeCell ref="A33:C33"/>
    <mergeCell ref="A1:F1"/>
    <mergeCell ref="A2:F2"/>
    <mergeCell ref="A3:F3"/>
    <mergeCell ref="A10:C10"/>
    <mergeCell ref="A24:C24"/>
    <mergeCell ref="A30:C30"/>
    <mergeCell ref="A29:C29"/>
    <mergeCell ref="A26:C26"/>
    <mergeCell ref="A4:C4"/>
    <mergeCell ref="A13:C13"/>
    <mergeCell ref="A32:C32"/>
    <mergeCell ref="A25:C25"/>
    <mergeCell ref="A18:C18"/>
    <mergeCell ref="A23:C23"/>
    <mergeCell ref="A20:C20"/>
    <mergeCell ref="A17:C17"/>
    <mergeCell ref="A6:C6"/>
    <mergeCell ref="A34:C34"/>
    <mergeCell ref="A35:C35"/>
    <mergeCell ref="A36:C36"/>
    <mergeCell ref="A28:C28"/>
    <mergeCell ref="A11:C11"/>
    <mergeCell ref="A12:C12"/>
    <mergeCell ref="A14:C14"/>
    <mergeCell ref="A15:C15"/>
    <mergeCell ref="A16:C16"/>
    <mergeCell ref="A37:C37"/>
    <mergeCell ref="A38:C38"/>
    <mergeCell ref="A40:C40"/>
    <mergeCell ref="A31:C31"/>
    <mergeCell ref="A39:C39"/>
    <mergeCell ref="A8:C8"/>
    <mergeCell ref="A27:C27"/>
    <mergeCell ref="A19:C19"/>
    <mergeCell ref="A21:C21"/>
    <mergeCell ref="A22:C22"/>
  </mergeCells>
  <printOptions/>
  <pageMargins left="0.748031496062992" right="0.236220472440945" top="0.78740157480315" bottom="0.78740157480315" header="0.511811023622047" footer="0.511811023622047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1"/>
  <sheetViews>
    <sheetView zoomScaleSheetLayoutView="78" zoomScalePageLayoutView="0" workbookViewId="0" topLeftCell="A25">
      <selection activeCell="A5" sqref="A5:D5"/>
    </sheetView>
  </sheetViews>
  <sheetFormatPr defaultColWidth="9.140625" defaultRowHeight="12.75"/>
  <cols>
    <col min="1" max="2" width="9.140625" style="1" customWidth="1"/>
    <col min="3" max="3" width="31.421875" style="1" customWidth="1"/>
    <col min="4" max="4" width="11.57421875" style="1" customWidth="1"/>
    <col min="5" max="5" width="18.57421875" style="1" customWidth="1"/>
    <col min="6" max="6" width="18.421875" style="1" customWidth="1"/>
    <col min="7" max="7" width="20.8515625" style="1" customWidth="1"/>
    <col min="8" max="8" width="14.8515625" style="1" customWidth="1"/>
    <col min="9" max="16384" width="9.140625" style="1" customWidth="1"/>
  </cols>
  <sheetData>
    <row r="1" spans="1:7" ht="24.75">
      <c r="A1" s="79" t="s">
        <v>17</v>
      </c>
      <c r="B1" s="79"/>
      <c r="C1" s="79"/>
      <c r="D1" s="79"/>
      <c r="E1" s="79"/>
      <c r="F1" s="79"/>
      <c r="G1" s="16"/>
    </row>
    <row r="2" spans="1:7" ht="24.75">
      <c r="A2" s="79" t="s">
        <v>0</v>
      </c>
      <c r="B2" s="79"/>
      <c r="C2" s="79"/>
      <c r="D2" s="79"/>
      <c r="E2" s="79"/>
      <c r="F2" s="79"/>
      <c r="G2" s="16"/>
    </row>
    <row r="3" spans="1:7" ht="24.75">
      <c r="A3" s="80" t="s">
        <v>108</v>
      </c>
      <c r="B3" s="80"/>
      <c r="C3" s="80"/>
      <c r="D3" s="80"/>
      <c r="E3" s="80"/>
      <c r="F3" s="80"/>
      <c r="G3" s="16"/>
    </row>
    <row r="4" spans="1:8" ht="24.75">
      <c r="A4" s="83" t="s">
        <v>1</v>
      </c>
      <c r="B4" s="84"/>
      <c r="C4" s="85"/>
      <c r="D4" s="8" t="s">
        <v>2</v>
      </c>
      <c r="E4" s="9" t="s">
        <v>3</v>
      </c>
      <c r="F4" s="9" t="s">
        <v>4</v>
      </c>
      <c r="G4" s="2"/>
      <c r="H4" s="2"/>
    </row>
    <row r="5" spans="1:8" ht="24.75">
      <c r="A5" s="20" t="s">
        <v>101</v>
      </c>
      <c r="B5" s="18"/>
      <c r="C5" s="19"/>
      <c r="D5" s="10" t="s">
        <v>102</v>
      </c>
      <c r="E5" s="15">
        <v>1281</v>
      </c>
      <c r="F5" s="9"/>
      <c r="G5" s="2"/>
      <c r="H5" s="2"/>
    </row>
    <row r="6" spans="1:8" ht="24.75">
      <c r="A6" s="81" t="s">
        <v>106</v>
      </c>
      <c r="B6" s="81"/>
      <c r="C6" s="81"/>
      <c r="D6" s="10" t="s">
        <v>46</v>
      </c>
      <c r="E6" s="11">
        <v>5106652.13</v>
      </c>
      <c r="F6" s="11"/>
      <c r="G6" s="2"/>
      <c r="H6" s="2"/>
    </row>
    <row r="7" spans="1:8" ht="24.75">
      <c r="A7" s="12" t="s">
        <v>107</v>
      </c>
      <c r="B7" s="12"/>
      <c r="C7" s="12"/>
      <c r="D7" s="10" t="s">
        <v>47</v>
      </c>
      <c r="E7" s="11">
        <v>4946.23</v>
      </c>
      <c r="F7" s="11"/>
      <c r="G7" s="13">
        <f>E6+E7+E8+E9+E5</f>
        <v>30742678.27</v>
      </c>
      <c r="H7" s="2"/>
    </row>
    <row r="8" spans="1:8" ht="24.75">
      <c r="A8" s="82" t="s">
        <v>62</v>
      </c>
      <c r="B8" s="82"/>
      <c r="C8" s="82"/>
      <c r="D8" s="10" t="s">
        <v>48</v>
      </c>
      <c r="E8" s="11">
        <v>25287329.41</v>
      </c>
      <c r="F8" s="11"/>
      <c r="G8" s="2"/>
      <c r="H8" s="2"/>
    </row>
    <row r="9" spans="1:8" ht="24.75">
      <c r="A9" s="12" t="s">
        <v>105</v>
      </c>
      <c r="B9" s="12"/>
      <c r="C9" s="12"/>
      <c r="D9" s="10" t="s">
        <v>63</v>
      </c>
      <c r="E9" s="11">
        <v>342469.5</v>
      </c>
      <c r="F9" s="11"/>
      <c r="G9" s="13"/>
      <c r="H9" s="2"/>
    </row>
    <row r="10" spans="1:8" ht="24.75">
      <c r="A10" s="81" t="s">
        <v>69</v>
      </c>
      <c r="B10" s="81"/>
      <c r="C10" s="81"/>
      <c r="D10" s="10" t="s">
        <v>83</v>
      </c>
      <c r="E10" s="11">
        <v>5150</v>
      </c>
      <c r="F10" s="11"/>
      <c r="G10" s="2"/>
      <c r="H10" s="2"/>
    </row>
    <row r="11" spans="1:8" ht="24.75">
      <c r="A11" s="81" t="s">
        <v>70</v>
      </c>
      <c r="B11" s="81"/>
      <c r="C11" s="81"/>
      <c r="D11" s="10" t="s">
        <v>78</v>
      </c>
      <c r="E11" s="11">
        <v>7663.64</v>
      </c>
      <c r="F11" s="11"/>
      <c r="G11" s="2"/>
      <c r="H11" s="2"/>
    </row>
    <row r="12" spans="1:8" ht="24.75">
      <c r="A12" s="81" t="s">
        <v>71</v>
      </c>
      <c r="B12" s="81"/>
      <c r="C12" s="81"/>
      <c r="D12" s="10" t="s">
        <v>79</v>
      </c>
      <c r="E12" s="11">
        <v>600</v>
      </c>
      <c r="F12" s="11"/>
      <c r="G12" s="2"/>
      <c r="H12" s="2"/>
    </row>
    <row r="13" spans="1:8" ht="24.75">
      <c r="A13" s="81" t="s">
        <v>72</v>
      </c>
      <c r="B13" s="81"/>
      <c r="C13" s="81"/>
      <c r="D13" s="10" t="s">
        <v>18</v>
      </c>
      <c r="E13" s="11">
        <v>25354</v>
      </c>
      <c r="F13" s="11"/>
      <c r="G13" s="2"/>
      <c r="H13" s="2"/>
    </row>
    <row r="14" spans="1:8" ht="24.75">
      <c r="A14" s="81" t="s">
        <v>86</v>
      </c>
      <c r="B14" s="81"/>
      <c r="C14" s="81"/>
      <c r="D14" s="10"/>
      <c r="E14" s="11">
        <v>866000</v>
      </c>
      <c r="F14" s="11"/>
      <c r="G14" s="2"/>
      <c r="H14" s="2"/>
    </row>
    <row r="15" spans="1:8" ht="24.75">
      <c r="A15" s="81" t="s">
        <v>87</v>
      </c>
      <c r="B15" s="81"/>
      <c r="C15" s="81"/>
      <c r="D15" s="10" t="s">
        <v>58</v>
      </c>
      <c r="E15" s="11">
        <v>349080</v>
      </c>
      <c r="F15" s="11"/>
      <c r="G15" s="2"/>
      <c r="H15" s="2"/>
    </row>
    <row r="16" spans="1:8" ht="24.75">
      <c r="A16" s="81" t="s">
        <v>5</v>
      </c>
      <c r="B16" s="81"/>
      <c r="C16" s="81"/>
      <c r="D16" s="10" t="s">
        <v>19</v>
      </c>
      <c r="E16" s="11">
        <v>749097</v>
      </c>
      <c r="F16" s="11"/>
      <c r="G16" s="2"/>
      <c r="H16" s="2"/>
    </row>
    <row r="17" spans="1:8" ht="24.75">
      <c r="A17" s="81" t="s">
        <v>97</v>
      </c>
      <c r="B17" s="81"/>
      <c r="C17" s="81"/>
      <c r="D17" s="10" t="s">
        <v>74</v>
      </c>
      <c r="E17" s="11">
        <v>986487</v>
      </c>
      <c r="F17" s="11"/>
      <c r="G17" s="2"/>
      <c r="H17" s="2"/>
    </row>
    <row r="18" spans="1:8" ht="24.75">
      <c r="A18" s="81" t="s">
        <v>98</v>
      </c>
      <c r="B18" s="81"/>
      <c r="C18" s="81"/>
      <c r="D18" s="10" t="s">
        <v>74</v>
      </c>
      <c r="E18" s="11">
        <v>1350675</v>
      </c>
      <c r="F18" s="11"/>
      <c r="G18" s="2"/>
      <c r="H18" s="2"/>
    </row>
    <row r="19" spans="1:8" ht="24.75">
      <c r="A19" s="81" t="s">
        <v>75</v>
      </c>
      <c r="B19" s="81"/>
      <c r="C19" s="81"/>
      <c r="D19" s="10" t="s">
        <v>76</v>
      </c>
      <c r="E19" s="11">
        <v>57050</v>
      </c>
      <c r="F19" s="11"/>
      <c r="G19" s="2"/>
      <c r="H19" s="2"/>
    </row>
    <row r="20" spans="1:8" ht="24.75">
      <c r="A20" s="81" t="s">
        <v>6</v>
      </c>
      <c r="B20" s="81"/>
      <c r="C20" s="81"/>
      <c r="D20" s="10" t="s">
        <v>20</v>
      </c>
      <c r="E20" s="11">
        <v>986095</v>
      </c>
      <c r="F20" s="11"/>
      <c r="G20" s="13">
        <f>E16+E17+E19+E20+E21+E22+E23+E24+E25</f>
        <v>8256602.64</v>
      </c>
      <c r="H20" s="2"/>
    </row>
    <row r="21" spans="1:8" ht="24.75">
      <c r="A21" s="81" t="s">
        <v>7</v>
      </c>
      <c r="B21" s="81"/>
      <c r="C21" s="81"/>
      <c r="D21" s="10" t="s">
        <v>21</v>
      </c>
      <c r="E21" s="11">
        <v>124158</v>
      </c>
      <c r="F21" s="11"/>
      <c r="G21" s="2"/>
      <c r="H21" s="2"/>
    </row>
    <row r="22" spans="1:8" ht="24.75">
      <c r="A22" s="86" t="s">
        <v>8</v>
      </c>
      <c r="B22" s="87"/>
      <c r="C22" s="87"/>
      <c r="D22" s="10" t="s">
        <v>22</v>
      </c>
      <c r="E22" s="11">
        <v>1465369.95</v>
      </c>
      <c r="F22" s="11"/>
      <c r="G22" s="2"/>
      <c r="H22" s="2"/>
    </row>
    <row r="23" spans="1:8" ht="24.75">
      <c r="A23" s="86" t="s">
        <v>9</v>
      </c>
      <c r="B23" s="87"/>
      <c r="C23" s="87"/>
      <c r="D23" s="10" t="s">
        <v>23</v>
      </c>
      <c r="E23" s="11">
        <v>702596.14</v>
      </c>
      <c r="F23" s="11"/>
      <c r="G23" s="2"/>
      <c r="H23" s="2"/>
    </row>
    <row r="24" spans="1:8" ht="24.75">
      <c r="A24" s="86" t="s">
        <v>10</v>
      </c>
      <c r="B24" s="87"/>
      <c r="C24" s="87"/>
      <c r="D24" s="10" t="s">
        <v>24</v>
      </c>
      <c r="E24" s="11">
        <v>378249.55</v>
      </c>
      <c r="F24" s="11"/>
      <c r="G24" s="2"/>
      <c r="H24" s="2"/>
    </row>
    <row r="25" spans="1:8" ht="24.75">
      <c r="A25" s="86" t="s">
        <v>14</v>
      </c>
      <c r="B25" s="87"/>
      <c r="C25" s="87"/>
      <c r="D25" s="10" t="s">
        <v>25</v>
      </c>
      <c r="E25" s="11">
        <v>2807500</v>
      </c>
      <c r="F25" s="11"/>
      <c r="G25" s="13">
        <f>E16+E17+E20+E21+E22+E23+E24+E25+E28+E26+E27+E19</f>
        <v>8335342.64</v>
      </c>
      <c r="H25" s="2"/>
    </row>
    <row r="26" spans="1:8" ht="24.75">
      <c r="A26" s="86" t="s">
        <v>15</v>
      </c>
      <c r="B26" s="87"/>
      <c r="C26" s="87"/>
      <c r="D26" s="10" t="s">
        <v>26</v>
      </c>
      <c r="E26" s="11">
        <v>48000</v>
      </c>
      <c r="F26" s="11"/>
      <c r="G26" s="2"/>
      <c r="H26" s="2"/>
    </row>
    <row r="27" spans="1:8" ht="24.75">
      <c r="A27" s="86" t="s">
        <v>11</v>
      </c>
      <c r="B27" s="87"/>
      <c r="C27" s="87"/>
      <c r="D27" s="10" t="s">
        <v>27</v>
      </c>
      <c r="E27" s="11">
        <v>30740</v>
      </c>
      <c r="F27" s="11"/>
      <c r="G27" s="2"/>
      <c r="H27" s="2"/>
    </row>
    <row r="28" spans="1:8" ht="24.75">
      <c r="A28" s="86" t="s">
        <v>39</v>
      </c>
      <c r="B28" s="87"/>
      <c r="C28" s="87"/>
      <c r="D28" s="10" t="s">
        <v>40</v>
      </c>
      <c r="E28" s="11"/>
      <c r="F28" s="11"/>
      <c r="G28" s="2"/>
      <c r="H28" s="2"/>
    </row>
    <row r="29" spans="1:8" ht="24.75">
      <c r="A29" s="86" t="s">
        <v>65</v>
      </c>
      <c r="B29" s="87"/>
      <c r="C29" s="87"/>
      <c r="D29" s="10" t="s">
        <v>49</v>
      </c>
      <c r="E29" s="11">
        <v>4749800</v>
      </c>
      <c r="F29" s="11"/>
      <c r="G29" s="2"/>
      <c r="H29" s="2"/>
    </row>
    <row r="30" spans="1:8" ht="24.75">
      <c r="A30" s="86" t="s">
        <v>66</v>
      </c>
      <c r="B30" s="87"/>
      <c r="C30" s="87"/>
      <c r="D30" s="10" t="s">
        <v>50</v>
      </c>
      <c r="E30" s="11">
        <v>531500</v>
      </c>
      <c r="F30" s="11"/>
      <c r="G30" s="2"/>
      <c r="H30" s="2"/>
    </row>
    <row r="31" spans="1:8" ht="24.75">
      <c r="A31" s="86" t="s">
        <v>12</v>
      </c>
      <c r="B31" s="87"/>
      <c r="C31" s="87"/>
      <c r="D31" s="10" t="s">
        <v>28</v>
      </c>
      <c r="E31" s="11"/>
      <c r="F31" s="11">
        <v>13033526.58</v>
      </c>
      <c r="G31" s="2"/>
      <c r="H31" s="2"/>
    </row>
    <row r="32" spans="1:8" ht="24.75">
      <c r="A32" s="86" t="s">
        <v>13</v>
      </c>
      <c r="B32" s="87"/>
      <c r="C32" s="87"/>
      <c r="D32" s="10" t="s">
        <v>37</v>
      </c>
      <c r="E32" s="11"/>
      <c r="F32" s="11">
        <v>7440919.1</v>
      </c>
      <c r="G32" s="2"/>
      <c r="H32" s="2"/>
    </row>
    <row r="33" spans="1:8" ht="24.75">
      <c r="A33" s="86" t="s">
        <v>77</v>
      </c>
      <c r="B33" s="87"/>
      <c r="C33" s="87"/>
      <c r="D33" s="10" t="s">
        <v>29</v>
      </c>
      <c r="E33" s="11"/>
      <c r="F33" s="11">
        <v>24601150.9</v>
      </c>
      <c r="G33" s="2"/>
      <c r="H33" s="2"/>
    </row>
    <row r="34" spans="1:8" ht="24.75">
      <c r="A34" s="86" t="s">
        <v>44</v>
      </c>
      <c r="B34" s="87"/>
      <c r="C34" s="87"/>
      <c r="D34" s="10" t="s">
        <v>43</v>
      </c>
      <c r="E34" s="11"/>
      <c r="F34" s="11">
        <v>1208469.5</v>
      </c>
      <c r="G34" s="2"/>
      <c r="H34" s="2"/>
    </row>
    <row r="35" spans="1:8" ht="24.75">
      <c r="A35" s="86" t="s">
        <v>16</v>
      </c>
      <c r="B35" s="87"/>
      <c r="C35" s="87"/>
      <c r="D35" s="10" t="s">
        <v>33</v>
      </c>
      <c r="E35" s="11"/>
      <c r="F35" s="11">
        <v>3756.5</v>
      </c>
      <c r="G35" s="2"/>
      <c r="H35" s="2"/>
    </row>
    <row r="36" spans="1:8" ht="24.75">
      <c r="A36" s="86" t="s">
        <v>45</v>
      </c>
      <c r="B36" s="87"/>
      <c r="C36" s="87"/>
      <c r="D36" s="10" t="s">
        <v>30</v>
      </c>
      <c r="E36" s="11"/>
      <c r="F36" s="11">
        <v>674846.7</v>
      </c>
      <c r="G36" s="2"/>
      <c r="H36" s="2"/>
    </row>
    <row r="37" spans="1:8" ht="24.75">
      <c r="A37" s="86" t="s">
        <v>92</v>
      </c>
      <c r="B37" s="87"/>
      <c r="C37" s="87"/>
      <c r="D37" s="10" t="s">
        <v>31</v>
      </c>
      <c r="E37" s="11"/>
      <c r="F37" s="11">
        <v>533.55</v>
      </c>
      <c r="G37" s="2"/>
      <c r="H37" s="2"/>
    </row>
    <row r="38" spans="1:8" ht="24.75">
      <c r="A38" s="86" t="s">
        <v>93</v>
      </c>
      <c r="B38" s="87"/>
      <c r="C38" s="87"/>
      <c r="D38" s="10" t="s">
        <v>32</v>
      </c>
      <c r="E38" s="11"/>
      <c r="F38" s="11">
        <v>640.72</v>
      </c>
      <c r="G38" s="2"/>
      <c r="H38" s="2"/>
    </row>
    <row r="39" spans="1:8" ht="25.5" thickBot="1">
      <c r="A39" s="2"/>
      <c r="B39" s="2"/>
      <c r="C39" s="2"/>
      <c r="D39" s="2"/>
      <c r="E39" s="14">
        <f>SUM(E5:E38)</f>
        <v>46963843.55</v>
      </c>
      <c r="F39" s="14">
        <f>SUM(F6:F38)</f>
        <v>46963843.55</v>
      </c>
      <c r="G39" s="3">
        <f>E39-F39</f>
        <v>0</v>
      </c>
      <c r="H39" s="2"/>
    </row>
    <row r="40" spans="1:8" ht="25.5" thickTop="1">
      <c r="A40" s="2"/>
      <c r="B40" s="2"/>
      <c r="C40" s="2"/>
      <c r="D40" s="2"/>
      <c r="E40" s="4"/>
      <c r="F40" s="4"/>
      <c r="G40" s="3"/>
      <c r="H40" s="2"/>
    </row>
    <row r="41" spans="1:8" ht="24.75">
      <c r="A41" s="2"/>
      <c r="B41" s="2" t="s">
        <v>34</v>
      </c>
      <c r="C41" s="2"/>
      <c r="D41" s="2"/>
      <c r="E41" s="2"/>
      <c r="F41" s="4"/>
      <c r="G41" s="4"/>
      <c r="H41" s="2"/>
    </row>
    <row r="42" spans="1:8" ht="24.75">
      <c r="A42" s="2"/>
      <c r="B42" s="2" t="s">
        <v>53</v>
      </c>
      <c r="C42" s="2"/>
      <c r="D42" s="2"/>
      <c r="E42" s="2"/>
      <c r="F42" s="4"/>
      <c r="G42" s="4"/>
      <c r="H42" s="2"/>
    </row>
    <row r="43" spans="1:8" ht="24.75">
      <c r="A43" s="2"/>
      <c r="B43" s="2" t="s">
        <v>52</v>
      </c>
      <c r="C43" s="2"/>
      <c r="D43" s="2"/>
      <c r="E43" s="2"/>
      <c r="F43" s="4"/>
      <c r="G43" s="4"/>
      <c r="H43" s="2"/>
    </row>
    <row r="44" spans="1:8" ht="17.25" customHeight="1">
      <c r="A44" s="2"/>
      <c r="B44" s="2"/>
      <c r="C44" s="2"/>
      <c r="D44" s="2"/>
      <c r="E44" s="2"/>
      <c r="F44" s="4"/>
      <c r="G44" s="4"/>
      <c r="H44" s="2"/>
    </row>
    <row r="45" spans="1:8" ht="24.75">
      <c r="A45" s="2"/>
      <c r="B45" s="2" t="s">
        <v>35</v>
      </c>
      <c r="C45" s="2"/>
      <c r="D45" s="2"/>
      <c r="E45" s="2"/>
      <c r="F45" s="4"/>
      <c r="G45" s="4"/>
      <c r="H45" s="2"/>
    </row>
    <row r="46" spans="1:8" ht="24.75">
      <c r="A46" s="2"/>
      <c r="B46" s="2" t="s">
        <v>54</v>
      </c>
      <c r="C46" s="2"/>
      <c r="D46" s="2"/>
      <c r="E46" s="2"/>
      <c r="F46" s="4"/>
      <c r="G46" s="4"/>
      <c r="H46" s="2"/>
    </row>
    <row r="47" spans="1:8" ht="24.75">
      <c r="A47" s="2"/>
      <c r="B47" s="2" t="s">
        <v>55</v>
      </c>
      <c r="C47" s="2"/>
      <c r="D47" s="2"/>
      <c r="E47" s="2"/>
      <c r="F47" s="4"/>
      <c r="G47" s="4"/>
      <c r="H47" s="2"/>
    </row>
    <row r="48" spans="1:8" ht="15" customHeight="1">
      <c r="A48" s="2"/>
      <c r="B48" s="2"/>
      <c r="C48" s="2"/>
      <c r="D48" s="2"/>
      <c r="E48" s="2"/>
      <c r="F48" s="4"/>
      <c r="G48" s="4"/>
      <c r="H48" s="2"/>
    </row>
    <row r="49" spans="1:8" ht="24.75">
      <c r="A49" s="2"/>
      <c r="B49" s="2" t="s">
        <v>35</v>
      </c>
      <c r="C49" s="2"/>
      <c r="D49" s="2"/>
      <c r="E49" s="2"/>
      <c r="F49" s="4"/>
      <c r="G49" s="4"/>
      <c r="H49" s="2"/>
    </row>
    <row r="50" spans="1:8" ht="24.75">
      <c r="A50" s="2"/>
      <c r="B50" s="2" t="s">
        <v>56</v>
      </c>
      <c r="C50" s="2"/>
      <c r="D50" s="2"/>
      <c r="E50" s="2"/>
      <c r="F50" s="4"/>
      <c r="G50" s="4"/>
      <c r="H50" s="2"/>
    </row>
    <row r="51" spans="1:8" ht="24.75">
      <c r="A51" s="2"/>
      <c r="B51" s="2" t="s">
        <v>57</v>
      </c>
      <c r="C51" s="2"/>
      <c r="D51" s="2"/>
      <c r="E51" s="2"/>
      <c r="F51" s="4"/>
      <c r="G51" s="4"/>
      <c r="H51" s="2"/>
    </row>
    <row r="52" spans="1:8" ht="24.75">
      <c r="A52" s="2"/>
      <c r="B52" s="2"/>
      <c r="C52" s="2"/>
      <c r="D52" s="2"/>
      <c r="E52" s="2"/>
      <c r="F52" s="4"/>
      <c r="G52" s="4"/>
      <c r="H52" s="2"/>
    </row>
    <row r="53" spans="1:8" ht="24.75">
      <c r="A53" s="2"/>
      <c r="B53" s="2" t="s">
        <v>42</v>
      </c>
      <c r="C53" s="2"/>
      <c r="D53" s="2"/>
      <c r="E53" s="2"/>
      <c r="F53" s="4"/>
      <c r="G53" s="4"/>
      <c r="H53" s="2"/>
    </row>
    <row r="54" spans="1:8" ht="24.75">
      <c r="A54" s="2"/>
      <c r="B54" s="2" t="s">
        <v>41</v>
      </c>
      <c r="C54" s="2"/>
      <c r="D54" s="2"/>
      <c r="E54" s="2"/>
      <c r="F54" s="4"/>
      <c r="G54" s="4"/>
      <c r="H54" s="2"/>
    </row>
    <row r="55" spans="1:8" ht="24.75">
      <c r="A55" s="2"/>
      <c r="B55" s="2" t="s">
        <v>110</v>
      </c>
      <c r="C55" s="2"/>
      <c r="D55" s="2"/>
      <c r="E55" s="2"/>
      <c r="F55" s="4"/>
      <c r="G55" s="4"/>
      <c r="H55" s="2"/>
    </row>
    <row r="56" spans="1:8" ht="24.75">
      <c r="A56" s="2"/>
      <c r="B56" s="79" t="s">
        <v>109</v>
      </c>
      <c r="C56" s="79"/>
      <c r="D56" s="2"/>
      <c r="E56" s="2"/>
      <c r="F56" s="4"/>
      <c r="G56" s="4"/>
      <c r="H56" s="2"/>
    </row>
    <row r="57" spans="1:8" ht="24.75">
      <c r="A57" s="2"/>
      <c r="B57" s="2"/>
      <c r="C57" s="2"/>
      <c r="D57" s="2"/>
      <c r="E57" s="2"/>
      <c r="F57" s="4"/>
      <c r="G57" s="4"/>
      <c r="H57" s="2"/>
    </row>
    <row r="58" spans="1:8" ht="24.75">
      <c r="A58" s="2"/>
      <c r="B58" s="2"/>
      <c r="C58" s="2"/>
      <c r="D58" s="2"/>
      <c r="E58" s="2"/>
      <c r="F58" s="4"/>
      <c r="G58" s="4"/>
      <c r="H58" s="2"/>
    </row>
    <row r="59" spans="1:8" ht="24.75">
      <c r="A59" s="2"/>
      <c r="B59" s="2"/>
      <c r="C59" s="2"/>
      <c r="D59" s="2"/>
      <c r="E59" s="2"/>
      <c r="F59" s="4"/>
      <c r="G59" s="4"/>
      <c r="H59" s="2"/>
    </row>
    <row r="60" spans="1:7" ht="24.75">
      <c r="A60" s="2"/>
      <c r="B60" s="2"/>
      <c r="C60" s="2"/>
      <c r="D60" s="2"/>
      <c r="E60" s="2"/>
      <c r="F60" s="4"/>
      <c r="G60" s="4"/>
    </row>
    <row r="61" spans="1:6" ht="24.75">
      <c r="A61" s="2"/>
      <c r="B61" s="2"/>
      <c r="C61" s="2"/>
      <c r="D61" s="2"/>
      <c r="E61" s="4"/>
      <c r="F61" s="4"/>
    </row>
    <row r="62" spans="1:6" ht="24.75">
      <c r="A62" s="2"/>
      <c r="B62" s="2"/>
      <c r="C62" s="2"/>
      <c r="D62" s="2"/>
      <c r="E62" s="4"/>
      <c r="F62" s="4"/>
    </row>
    <row r="63" spans="1:6" ht="24.75">
      <c r="A63" s="2"/>
      <c r="B63" s="2"/>
      <c r="C63" s="2"/>
      <c r="D63" s="2"/>
      <c r="E63" s="4"/>
      <c r="F63" s="4"/>
    </row>
    <row r="64" spans="1:7" ht="24.75">
      <c r="A64" s="2"/>
      <c r="B64" s="2"/>
      <c r="C64" s="2"/>
      <c r="D64" s="2"/>
      <c r="E64" s="2"/>
      <c r="F64" s="4"/>
      <c r="G64" s="4"/>
    </row>
    <row r="65" spans="1:7" ht="24.75">
      <c r="A65" s="2"/>
      <c r="B65" s="2"/>
      <c r="C65" s="2"/>
      <c r="D65" s="2"/>
      <c r="E65" s="2"/>
      <c r="F65" s="4"/>
      <c r="G65" s="4"/>
    </row>
    <row r="66" spans="1:7" ht="24.75">
      <c r="A66" s="2"/>
      <c r="B66" s="2"/>
      <c r="C66" s="2"/>
      <c r="D66" s="2"/>
      <c r="E66" s="2"/>
      <c r="F66" s="4"/>
      <c r="G66" s="4"/>
    </row>
    <row r="67" spans="1:7" ht="24.75">
      <c r="A67" s="2"/>
      <c r="B67" s="2"/>
      <c r="C67" s="2"/>
      <c r="D67" s="2"/>
      <c r="E67" s="2"/>
      <c r="F67" s="4"/>
      <c r="G67" s="4"/>
    </row>
    <row r="68" spans="1:7" ht="24.75">
      <c r="A68" s="2"/>
      <c r="B68" s="2"/>
      <c r="C68" s="2"/>
      <c r="D68" s="2"/>
      <c r="E68" s="2"/>
      <c r="F68" s="4"/>
      <c r="G68" s="4"/>
    </row>
    <row r="69" spans="1:7" ht="24.75">
      <c r="A69" s="2"/>
      <c r="B69" s="2"/>
      <c r="C69" s="2"/>
      <c r="D69" s="2"/>
      <c r="E69" s="2"/>
      <c r="F69" s="4"/>
      <c r="G69" s="4"/>
    </row>
    <row r="70" spans="1:7" ht="24.75">
      <c r="A70" s="2"/>
      <c r="B70" s="2"/>
      <c r="C70" s="2"/>
      <c r="D70" s="2"/>
      <c r="E70" s="2"/>
      <c r="F70" s="4"/>
      <c r="G70" s="4"/>
    </row>
    <row r="71" spans="1:7" ht="24.75">
      <c r="A71" s="2"/>
      <c r="B71" s="2"/>
      <c r="C71" s="2"/>
      <c r="D71" s="2"/>
      <c r="E71" s="2"/>
      <c r="F71" s="4"/>
      <c r="G71" s="4"/>
    </row>
    <row r="72" spans="1:7" ht="24.75">
      <c r="A72" s="2"/>
      <c r="B72" s="2"/>
      <c r="C72" s="2"/>
      <c r="D72" s="2"/>
      <c r="E72" s="2"/>
      <c r="F72" s="4"/>
      <c r="G72" s="4"/>
    </row>
    <row r="73" spans="1:7" ht="24.75">
      <c r="A73" s="2"/>
      <c r="B73" s="2"/>
      <c r="C73" s="2"/>
      <c r="D73" s="2"/>
      <c r="E73" s="2"/>
      <c r="F73" s="4"/>
      <c r="G73" s="4"/>
    </row>
    <row r="74" spans="1:7" ht="24.75">
      <c r="A74" s="2"/>
      <c r="B74" s="2"/>
      <c r="C74" s="2"/>
      <c r="D74" s="2"/>
      <c r="E74" s="2"/>
      <c r="F74" s="4"/>
      <c r="G74" s="4"/>
    </row>
    <row r="75" spans="1:7" ht="24.75">
      <c r="A75" s="2"/>
      <c r="B75" s="2"/>
      <c r="C75" s="2"/>
      <c r="D75" s="2"/>
      <c r="E75" s="2"/>
      <c r="F75" s="4"/>
      <c r="G75" s="4"/>
    </row>
    <row r="76" spans="1:7" ht="24.75">
      <c r="A76" s="2"/>
      <c r="B76" s="2"/>
      <c r="C76" s="2"/>
      <c r="D76" s="2"/>
      <c r="E76" s="2"/>
      <c r="F76" s="4"/>
      <c r="G76" s="4"/>
    </row>
    <row r="77" spans="1:7" ht="24.75">
      <c r="A77" s="2"/>
      <c r="B77" s="2"/>
      <c r="C77" s="2"/>
      <c r="D77" s="2"/>
      <c r="E77" s="2"/>
      <c r="F77" s="4"/>
      <c r="G77" s="4"/>
    </row>
    <row r="78" spans="1:7" ht="24.75">
      <c r="A78" s="2"/>
      <c r="B78" s="2"/>
      <c r="C78" s="2"/>
      <c r="D78" s="2"/>
      <c r="E78" s="2"/>
      <c r="F78" s="4"/>
      <c r="G78" s="4"/>
    </row>
    <row r="79" spans="6:7" ht="15.75">
      <c r="F79" s="5"/>
      <c r="G79" s="5"/>
    </row>
    <row r="80" spans="6:7" ht="15.75">
      <c r="F80" s="5"/>
      <c r="G80" s="5"/>
    </row>
    <row r="81" spans="6:7" ht="15.75">
      <c r="F81" s="5"/>
      <c r="G81" s="5"/>
    </row>
    <row r="82" spans="6:7" ht="15.75">
      <c r="F82" s="5"/>
      <c r="G82" s="5"/>
    </row>
    <row r="83" spans="6:7" ht="15.75">
      <c r="F83" s="5"/>
      <c r="G83" s="5"/>
    </row>
    <row r="84" spans="6:7" ht="15.75">
      <c r="F84" s="5"/>
      <c r="G84" s="5"/>
    </row>
    <row r="85" spans="6:7" ht="15.75">
      <c r="F85" s="5"/>
      <c r="G85" s="5"/>
    </row>
    <row r="86" spans="6:7" ht="15.75">
      <c r="F86" s="5"/>
      <c r="G86" s="5"/>
    </row>
    <row r="87" spans="6:7" ht="15.75">
      <c r="F87" s="5"/>
      <c r="G87" s="5"/>
    </row>
    <row r="88" spans="6:7" ht="15.75">
      <c r="F88" s="5"/>
      <c r="G88" s="5"/>
    </row>
    <row r="89" spans="6:7" ht="15.75">
      <c r="F89" s="5"/>
      <c r="G89" s="5"/>
    </row>
    <row r="90" spans="6:7" ht="15.75">
      <c r="F90" s="5"/>
      <c r="G90" s="5"/>
    </row>
    <row r="91" spans="6:7" ht="15.75">
      <c r="F91" s="5"/>
      <c r="G91" s="5"/>
    </row>
  </sheetData>
  <sheetProtection/>
  <mergeCells count="36">
    <mergeCell ref="A1:F1"/>
    <mergeCell ref="A2:F2"/>
    <mergeCell ref="A3:F3"/>
    <mergeCell ref="A36:C36"/>
    <mergeCell ref="A34:C34"/>
    <mergeCell ref="A29:C29"/>
    <mergeCell ref="A30:C30"/>
    <mergeCell ref="A31:C31"/>
    <mergeCell ref="A32:C32"/>
    <mergeCell ref="A33:C33"/>
    <mergeCell ref="A35:C35"/>
    <mergeCell ref="A17:C17"/>
    <mergeCell ref="A23:C23"/>
    <mergeCell ref="A25:C25"/>
    <mergeCell ref="A26:C26"/>
    <mergeCell ref="A27:C27"/>
    <mergeCell ref="A24:C24"/>
    <mergeCell ref="A18:C18"/>
    <mergeCell ref="A19:C19"/>
    <mergeCell ref="A20:C20"/>
    <mergeCell ref="A4:C4"/>
    <mergeCell ref="A6:C6"/>
    <mergeCell ref="A11:C11"/>
    <mergeCell ref="A22:C22"/>
    <mergeCell ref="A8:C8"/>
    <mergeCell ref="A10:C10"/>
    <mergeCell ref="B56:C56"/>
    <mergeCell ref="A21:C21"/>
    <mergeCell ref="A12:C12"/>
    <mergeCell ref="A13:C13"/>
    <mergeCell ref="A16:C16"/>
    <mergeCell ref="A37:C37"/>
    <mergeCell ref="A38:C38"/>
    <mergeCell ref="A15:C15"/>
    <mergeCell ref="A28:C28"/>
    <mergeCell ref="A14:C14"/>
  </mergeCells>
  <printOptions/>
  <pageMargins left="0.0984251968503937" right="0.0984251968503937" top="0.0984251968503937" bottom="0.0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1"/>
  <sheetViews>
    <sheetView view="pageBreakPreview" zoomScale="112" zoomScaleSheetLayoutView="112" zoomScalePageLayoutView="0" workbookViewId="0" topLeftCell="A1">
      <selection activeCell="A6" sqref="A6:C6"/>
    </sheetView>
  </sheetViews>
  <sheetFormatPr defaultColWidth="9.140625" defaultRowHeight="12.75"/>
  <cols>
    <col min="1" max="2" width="9.140625" style="1" customWidth="1"/>
    <col min="3" max="3" width="31.421875" style="1" customWidth="1"/>
    <col min="4" max="4" width="11.57421875" style="1" customWidth="1"/>
    <col min="5" max="5" width="18.57421875" style="1" customWidth="1"/>
    <col min="6" max="6" width="18.421875" style="1" customWidth="1"/>
    <col min="7" max="7" width="20.8515625" style="1" customWidth="1"/>
    <col min="8" max="8" width="14.8515625" style="1" customWidth="1"/>
    <col min="9" max="16384" width="9.140625" style="1" customWidth="1"/>
  </cols>
  <sheetData>
    <row r="1" spans="1:7" ht="24.75">
      <c r="A1" s="79" t="s">
        <v>17</v>
      </c>
      <c r="B1" s="79"/>
      <c r="C1" s="79"/>
      <c r="D1" s="79"/>
      <c r="E1" s="79"/>
      <c r="F1" s="79"/>
      <c r="G1" s="16"/>
    </row>
    <row r="2" spans="1:7" ht="24.75">
      <c r="A2" s="79" t="s">
        <v>0</v>
      </c>
      <c r="B2" s="79"/>
      <c r="C2" s="79"/>
      <c r="D2" s="79"/>
      <c r="E2" s="79"/>
      <c r="F2" s="79"/>
      <c r="G2" s="16"/>
    </row>
    <row r="3" spans="1:7" ht="24.75">
      <c r="A3" s="80" t="s">
        <v>111</v>
      </c>
      <c r="B3" s="80"/>
      <c r="C3" s="80"/>
      <c r="D3" s="80"/>
      <c r="E3" s="80"/>
      <c r="F3" s="80"/>
      <c r="G3" s="16"/>
    </row>
    <row r="4" spans="1:8" ht="24.75">
      <c r="A4" s="83" t="s">
        <v>1</v>
      </c>
      <c r="B4" s="84"/>
      <c r="C4" s="85"/>
      <c r="D4" s="8" t="s">
        <v>2</v>
      </c>
      <c r="E4" s="9" t="s">
        <v>3</v>
      </c>
      <c r="F4" s="9" t="s">
        <v>4</v>
      </c>
      <c r="G4" s="2"/>
      <c r="H4" s="2"/>
    </row>
    <row r="5" spans="1:8" ht="24.75">
      <c r="A5" s="20" t="s">
        <v>101</v>
      </c>
      <c r="B5" s="18"/>
      <c r="C5" s="19"/>
      <c r="D5" s="10" t="s">
        <v>102</v>
      </c>
      <c r="E5" s="21">
        <v>19828</v>
      </c>
      <c r="F5" s="9"/>
      <c r="G5" s="2"/>
      <c r="H5" s="2"/>
    </row>
    <row r="6" spans="1:8" ht="24.75">
      <c r="A6" s="82" t="s">
        <v>64</v>
      </c>
      <c r="B6" s="82"/>
      <c r="C6" s="82"/>
      <c r="D6" s="10" t="s">
        <v>38</v>
      </c>
      <c r="E6" s="21">
        <v>70200</v>
      </c>
      <c r="F6" s="9"/>
      <c r="G6" s="2"/>
      <c r="H6" s="2"/>
    </row>
    <row r="7" spans="1:8" ht="24.75">
      <c r="A7" s="81" t="s">
        <v>106</v>
      </c>
      <c r="B7" s="81"/>
      <c r="C7" s="81"/>
      <c r="D7" s="10" t="s">
        <v>46</v>
      </c>
      <c r="E7" s="17">
        <v>4060795.63</v>
      </c>
      <c r="F7" s="11"/>
      <c r="G7" s="2"/>
      <c r="H7" s="2"/>
    </row>
    <row r="8" spans="1:8" ht="24.75">
      <c r="A8" s="12" t="s">
        <v>107</v>
      </c>
      <c r="B8" s="12"/>
      <c r="C8" s="12"/>
      <c r="D8" s="10" t="s">
        <v>47</v>
      </c>
      <c r="E8" s="17">
        <v>4946.23</v>
      </c>
      <c r="F8" s="11"/>
      <c r="G8" s="13">
        <f>E5+E6+E7+E8+E9+E10</f>
        <v>28595671.84</v>
      </c>
      <c r="H8" s="2"/>
    </row>
    <row r="9" spans="1:8" ht="24.75">
      <c r="A9" s="82" t="s">
        <v>62</v>
      </c>
      <c r="B9" s="82"/>
      <c r="C9" s="82"/>
      <c r="D9" s="10" t="s">
        <v>48</v>
      </c>
      <c r="E9" s="17">
        <v>24077432.48</v>
      </c>
      <c r="F9" s="11"/>
      <c r="G9" s="2"/>
      <c r="H9" s="2"/>
    </row>
    <row r="10" spans="1:8" ht="24.75">
      <c r="A10" s="12" t="s">
        <v>113</v>
      </c>
      <c r="B10" s="12"/>
      <c r="C10" s="12"/>
      <c r="D10" s="10" t="s">
        <v>63</v>
      </c>
      <c r="E10" s="17">
        <v>362469.5</v>
      </c>
      <c r="F10" s="11"/>
      <c r="G10" s="13"/>
      <c r="H10" s="2"/>
    </row>
    <row r="11" spans="1:8" ht="24.75">
      <c r="A11" s="81" t="s">
        <v>69</v>
      </c>
      <c r="B11" s="81"/>
      <c r="C11" s="81"/>
      <c r="D11" s="10" t="s">
        <v>83</v>
      </c>
      <c r="E11" s="11">
        <v>5150</v>
      </c>
      <c r="F11" s="11"/>
      <c r="G11" s="2"/>
      <c r="H11" s="2"/>
    </row>
    <row r="12" spans="1:8" ht="24.75">
      <c r="A12" s="81" t="s">
        <v>70</v>
      </c>
      <c r="B12" s="81"/>
      <c r="C12" s="81"/>
      <c r="D12" s="10" t="s">
        <v>78</v>
      </c>
      <c r="E12" s="11">
        <v>7240.89</v>
      </c>
      <c r="F12" s="11"/>
      <c r="G12" s="2"/>
      <c r="H12" s="2"/>
    </row>
    <row r="13" spans="1:8" ht="24.75">
      <c r="A13" s="81" t="s">
        <v>71</v>
      </c>
      <c r="B13" s="81"/>
      <c r="C13" s="81"/>
      <c r="D13" s="10" t="s">
        <v>79</v>
      </c>
      <c r="E13" s="11">
        <v>600</v>
      </c>
      <c r="F13" s="11"/>
      <c r="G13" s="2"/>
      <c r="H13" s="2"/>
    </row>
    <row r="14" spans="1:8" ht="24.75">
      <c r="A14" s="81" t="s">
        <v>72</v>
      </c>
      <c r="B14" s="81"/>
      <c r="C14" s="81"/>
      <c r="D14" s="10" t="s">
        <v>18</v>
      </c>
      <c r="E14" s="11">
        <v>286200</v>
      </c>
      <c r="F14" s="11"/>
      <c r="G14" s="2"/>
      <c r="H14" s="2"/>
    </row>
    <row r="15" spans="1:8" ht="24.75">
      <c r="A15" s="81" t="s">
        <v>86</v>
      </c>
      <c r="B15" s="81"/>
      <c r="C15" s="81"/>
      <c r="D15" s="10"/>
      <c r="E15" s="17">
        <v>846000</v>
      </c>
      <c r="F15" s="11"/>
      <c r="G15" s="2"/>
      <c r="H15" s="2"/>
    </row>
    <row r="16" spans="1:8" ht="24.75">
      <c r="A16" s="81" t="s">
        <v>87</v>
      </c>
      <c r="B16" s="81"/>
      <c r="C16" s="81"/>
      <c r="D16" s="10" t="s">
        <v>58</v>
      </c>
      <c r="E16" s="17">
        <v>419280</v>
      </c>
      <c r="F16" s="11"/>
      <c r="G16" s="2"/>
      <c r="H16" s="2"/>
    </row>
    <row r="17" spans="1:8" ht="24.75">
      <c r="A17" s="81" t="s">
        <v>5</v>
      </c>
      <c r="B17" s="81"/>
      <c r="C17" s="81"/>
      <c r="D17" s="10" t="s">
        <v>19</v>
      </c>
      <c r="E17" s="17">
        <v>778823</v>
      </c>
      <c r="F17" s="11"/>
      <c r="G17" s="2"/>
      <c r="H17" s="2"/>
    </row>
    <row r="18" spans="1:8" ht="24.75">
      <c r="A18" s="81" t="s">
        <v>97</v>
      </c>
      <c r="B18" s="81"/>
      <c r="C18" s="81"/>
      <c r="D18" s="10" t="s">
        <v>74</v>
      </c>
      <c r="E18" s="17">
        <v>1222347</v>
      </c>
      <c r="F18" s="11"/>
      <c r="G18" s="2"/>
      <c r="H18" s="2"/>
    </row>
    <row r="19" spans="1:8" ht="24.75">
      <c r="A19" s="81" t="s">
        <v>98</v>
      </c>
      <c r="B19" s="81"/>
      <c r="C19" s="81"/>
      <c r="D19" s="10" t="s">
        <v>74</v>
      </c>
      <c r="E19" s="17">
        <v>1574920</v>
      </c>
      <c r="F19" s="11"/>
      <c r="G19" s="2"/>
      <c r="H19" s="2"/>
    </row>
    <row r="20" spans="1:8" ht="24.75">
      <c r="A20" s="81" t="s">
        <v>75</v>
      </c>
      <c r="B20" s="81"/>
      <c r="C20" s="81"/>
      <c r="D20" s="10" t="s">
        <v>76</v>
      </c>
      <c r="E20" s="17">
        <v>68460</v>
      </c>
      <c r="F20" s="11"/>
      <c r="G20" s="2"/>
      <c r="H20" s="2"/>
    </row>
    <row r="21" spans="1:8" ht="24.75">
      <c r="A21" s="81" t="s">
        <v>6</v>
      </c>
      <c r="B21" s="81"/>
      <c r="C21" s="81"/>
      <c r="D21" s="10" t="s">
        <v>20</v>
      </c>
      <c r="E21" s="17">
        <v>1183314</v>
      </c>
      <c r="F21" s="11"/>
      <c r="G21" s="13">
        <f>E17+E18+E19+E20+E21+E22+E23+E24+E25+E26+E27+E28</f>
        <v>11273693.459999999</v>
      </c>
      <c r="H21" s="2"/>
    </row>
    <row r="22" spans="1:8" ht="24.75">
      <c r="A22" s="81" t="s">
        <v>7</v>
      </c>
      <c r="B22" s="81"/>
      <c r="C22" s="81"/>
      <c r="D22" s="10" t="s">
        <v>21</v>
      </c>
      <c r="E22" s="17">
        <v>160208</v>
      </c>
      <c r="F22" s="11"/>
      <c r="G22" s="2">
        <v>12648273.46</v>
      </c>
      <c r="H22" s="2"/>
    </row>
    <row r="23" spans="1:8" ht="24.75">
      <c r="A23" s="86" t="s">
        <v>8</v>
      </c>
      <c r="B23" s="87"/>
      <c r="C23" s="87"/>
      <c r="D23" s="10" t="s">
        <v>22</v>
      </c>
      <c r="E23" s="17">
        <v>1918268.6</v>
      </c>
      <c r="F23" s="11"/>
      <c r="G23" s="13">
        <f>G22-G21</f>
        <v>1374580.0000000019</v>
      </c>
      <c r="H23" s="2"/>
    </row>
    <row r="24" spans="1:8" ht="24.75">
      <c r="A24" s="86" t="s">
        <v>9</v>
      </c>
      <c r="B24" s="87"/>
      <c r="C24" s="87"/>
      <c r="D24" s="10" t="s">
        <v>23</v>
      </c>
      <c r="E24" s="11">
        <v>746075.14</v>
      </c>
      <c r="F24" s="11"/>
      <c r="G24" s="2"/>
      <c r="H24" s="2"/>
    </row>
    <row r="25" spans="1:8" ht="24.75">
      <c r="A25" s="86" t="s">
        <v>10</v>
      </c>
      <c r="B25" s="87"/>
      <c r="C25" s="87"/>
      <c r="D25" s="10" t="s">
        <v>24</v>
      </c>
      <c r="E25" s="11">
        <v>583037.72</v>
      </c>
      <c r="F25" s="11"/>
      <c r="G25" s="2"/>
      <c r="H25" s="2"/>
    </row>
    <row r="26" spans="1:8" ht="24.75">
      <c r="A26" s="86" t="s">
        <v>14</v>
      </c>
      <c r="B26" s="87"/>
      <c r="C26" s="87"/>
      <c r="D26" s="10" t="s">
        <v>25</v>
      </c>
      <c r="E26" s="11">
        <v>2949500</v>
      </c>
      <c r="F26" s="11"/>
      <c r="G26" s="13" t="e">
        <f>E17+E18+E21+E22+E23+E24+E25+E26+#REF!+E27+E28+E20</f>
        <v>#REF!</v>
      </c>
      <c r="H26" s="2"/>
    </row>
    <row r="27" spans="1:8" ht="24.75">
      <c r="A27" s="86" t="s">
        <v>15</v>
      </c>
      <c r="B27" s="87"/>
      <c r="C27" s="87"/>
      <c r="D27" s="10" t="s">
        <v>26</v>
      </c>
      <c r="E27" s="11">
        <v>58000</v>
      </c>
      <c r="F27" s="11"/>
      <c r="G27" s="2"/>
      <c r="H27" s="2"/>
    </row>
    <row r="28" spans="1:8" ht="24.75">
      <c r="A28" s="86" t="s">
        <v>11</v>
      </c>
      <c r="B28" s="87"/>
      <c r="C28" s="87"/>
      <c r="D28" s="10" t="s">
        <v>27</v>
      </c>
      <c r="E28" s="11">
        <v>30740</v>
      </c>
      <c r="F28" s="11"/>
      <c r="G28" s="2"/>
      <c r="H28" s="2"/>
    </row>
    <row r="29" spans="1:8" ht="24.75">
      <c r="A29" s="86" t="s">
        <v>65</v>
      </c>
      <c r="B29" s="87"/>
      <c r="C29" s="87"/>
      <c r="D29" s="10" t="s">
        <v>49</v>
      </c>
      <c r="E29" s="11">
        <v>5687600</v>
      </c>
      <c r="F29" s="11"/>
      <c r="G29" s="2"/>
      <c r="H29" s="2"/>
    </row>
    <row r="30" spans="1:8" ht="24.75">
      <c r="A30" s="86" t="s">
        <v>66</v>
      </c>
      <c r="B30" s="87"/>
      <c r="C30" s="87"/>
      <c r="D30" s="10" t="s">
        <v>50</v>
      </c>
      <c r="E30" s="11">
        <v>635000</v>
      </c>
      <c r="F30" s="11"/>
      <c r="G30" s="2"/>
      <c r="H30" s="2"/>
    </row>
    <row r="31" spans="1:8" ht="24.75">
      <c r="A31" s="86" t="s">
        <v>12</v>
      </c>
      <c r="B31" s="87"/>
      <c r="C31" s="87"/>
      <c r="D31" s="10" t="s">
        <v>28</v>
      </c>
      <c r="E31" s="11"/>
      <c r="F31" s="17">
        <v>12882106.58</v>
      </c>
      <c r="G31" s="2"/>
      <c r="H31" s="2"/>
    </row>
    <row r="32" spans="1:8" ht="24.75">
      <c r="A32" s="86" t="s">
        <v>13</v>
      </c>
      <c r="B32" s="87"/>
      <c r="C32" s="87"/>
      <c r="D32" s="10" t="s">
        <v>37</v>
      </c>
      <c r="E32" s="11"/>
      <c r="F32" s="17">
        <v>7440919.1</v>
      </c>
      <c r="G32" s="2"/>
      <c r="H32" s="2"/>
    </row>
    <row r="33" spans="1:8" ht="24.75">
      <c r="A33" s="86" t="s">
        <v>77</v>
      </c>
      <c r="B33" s="87"/>
      <c r="C33" s="87"/>
      <c r="D33" s="10" t="s">
        <v>29</v>
      </c>
      <c r="E33" s="11"/>
      <c r="F33" s="17">
        <v>25536390.86</v>
      </c>
      <c r="G33" s="2"/>
      <c r="H33" s="2"/>
    </row>
    <row r="34" spans="1:8" ht="24.75">
      <c r="A34" s="86" t="s">
        <v>44</v>
      </c>
      <c r="B34" s="87"/>
      <c r="C34" s="87"/>
      <c r="D34" s="10" t="s">
        <v>43</v>
      </c>
      <c r="E34" s="11"/>
      <c r="F34" s="11">
        <v>1208469.5</v>
      </c>
      <c r="G34" s="2"/>
      <c r="H34" s="2"/>
    </row>
    <row r="35" spans="1:8" ht="24.75">
      <c r="A35" s="86" t="s">
        <v>112</v>
      </c>
      <c r="B35" s="87"/>
      <c r="C35" s="87"/>
      <c r="D35" s="10" t="s">
        <v>33</v>
      </c>
      <c r="E35" s="11"/>
      <c r="F35" s="11">
        <v>5224.24</v>
      </c>
      <c r="G35" s="2"/>
      <c r="H35" s="2"/>
    </row>
    <row r="36" spans="1:8" ht="24.75">
      <c r="A36" s="86" t="s">
        <v>45</v>
      </c>
      <c r="B36" s="87"/>
      <c r="C36" s="87"/>
      <c r="D36" s="10" t="s">
        <v>30</v>
      </c>
      <c r="E36" s="11"/>
      <c r="F36" s="11">
        <v>679846.7</v>
      </c>
      <c r="G36" s="2"/>
      <c r="H36" s="2"/>
    </row>
    <row r="37" spans="1:8" ht="24.75">
      <c r="A37" s="86" t="s">
        <v>92</v>
      </c>
      <c r="B37" s="87"/>
      <c r="C37" s="87"/>
      <c r="D37" s="10" t="s">
        <v>31</v>
      </c>
      <c r="E37" s="11"/>
      <c r="F37" s="11">
        <v>1581.25</v>
      </c>
      <c r="G37" s="2"/>
      <c r="H37" s="2"/>
    </row>
    <row r="38" spans="1:8" ht="24.75">
      <c r="A38" s="86" t="s">
        <v>93</v>
      </c>
      <c r="B38" s="87"/>
      <c r="C38" s="87"/>
      <c r="D38" s="10" t="s">
        <v>32</v>
      </c>
      <c r="E38" s="11"/>
      <c r="F38" s="11">
        <v>1897.96</v>
      </c>
      <c r="G38" s="2"/>
      <c r="H38" s="2"/>
    </row>
    <row r="39" spans="1:8" ht="25.5" thickBot="1">
      <c r="A39" s="2"/>
      <c r="B39" s="2"/>
      <c r="C39" s="2"/>
      <c r="D39" s="2"/>
      <c r="E39" s="14">
        <f>SUM(E5:E38)</f>
        <v>47756436.190000005</v>
      </c>
      <c r="F39" s="14">
        <f>SUM(F7:F38)</f>
        <v>47756436.190000005</v>
      </c>
      <c r="G39" s="3">
        <f>E39-F39</f>
        <v>0</v>
      </c>
      <c r="H39" s="2"/>
    </row>
    <row r="40" spans="1:8" ht="25.5" thickTop="1">
      <c r="A40" s="2"/>
      <c r="B40" s="2"/>
      <c r="C40" s="2"/>
      <c r="D40" s="2"/>
      <c r="E40" s="4"/>
      <c r="F40" s="4"/>
      <c r="G40" s="3"/>
      <c r="H40" s="2"/>
    </row>
    <row r="41" spans="1:8" ht="24.75">
      <c r="A41" s="2"/>
      <c r="B41" s="2" t="s">
        <v>34</v>
      </c>
      <c r="C41" s="2"/>
      <c r="D41" s="2"/>
      <c r="E41" s="2"/>
      <c r="F41" s="4"/>
      <c r="G41" s="4"/>
      <c r="H41" s="2"/>
    </row>
    <row r="42" spans="1:8" ht="24.75">
      <c r="A42" s="2"/>
      <c r="B42" s="2" t="s">
        <v>53</v>
      </c>
      <c r="C42" s="2"/>
      <c r="D42" s="2"/>
      <c r="E42" s="2"/>
      <c r="F42" s="4"/>
      <c r="G42" s="4"/>
      <c r="H42" s="2"/>
    </row>
    <row r="43" spans="1:8" ht="24.75">
      <c r="A43" s="2"/>
      <c r="B43" s="2" t="s">
        <v>52</v>
      </c>
      <c r="C43" s="2"/>
      <c r="D43" s="2"/>
      <c r="E43" s="2"/>
      <c r="F43" s="4">
        <f>E39-F39</f>
        <v>0</v>
      </c>
      <c r="G43" s="4"/>
      <c r="H43" s="2"/>
    </row>
    <row r="44" spans="1:8" ht="17.25" customHeight="1">
      <c r="A44" s="2"/>
      <c r="B44" s="2"/>
      <c r="C44" s="2"/>
      <c r="D44" s="2"/>
      <c r="E44" s="2"/>
      <c r="F44" s="4"/>
      <c r="G44" s="4"/>
      <c r="H44" s="2"/>
    </row>
    <row r="45" spans="1:8" ht="24.75">
      <c r="A45" s="2"/>
      <c r="B45" s="2" t="s">
        <v>35</v>
      </c>
      <c r="C45" s="2"/>
      <c r="D45" s="2"/>
      <c r="E45" s="2"/>
      <c r="F45" s="4"/>
      <c r="G45" s="4"/>
      <c r="H45" s="2"/>
    </row>
    <row r="46" spans="1:8" ht="24.75">
      <c r="A46" s="2"/>
      <c r="B46" s="2" t="s">
        <v>54</v>
      </c>
      <c r="C46" s="2"/>
      <c r="D46" s="2"/>
      <c r="E46" s="2"/>
      <c r="F46" s="4"/>
      <c r="G46" s="4"/>
      <c r="H46" s="2"/>
    </row>
    <row r="47" spans="1:8" ht="24.75">
      <c r="A47" s="2"/>
      <c r="B47" s="2" t="s">
        <v>55</v>
      </c>
      <c r="C47" s="2"/>
      <c r="D47" s="2"/>
      <c r="E47" s="2"/>
      <c r="F47" s="4"/>
      <c r="G47" s="4"/>
      <c r="H47" s="2"/>
    </row>
    <row r="48" spans="1:8" ht="15" customHeight="1">
      <c r="A48" s="2"/>
      <c r="B48" s="2"/>
      <c r="C48" s="2"/>
      <c r="D48" s="2"/>
      <c r="E48" s="2"/>
      <c r="F48" s="4"/>
      <c r="G48" s="4"/>
      <c r="H48" s="2"/>
    </row>
    <row r="49" spans="1:8" ht="24.75">
      <c r="A49" s="2"/>
      <c r="B49" s="2" t="s">
        <v>35</v>
      </c>
      <c r="C49" s="2"/>
      <c r="D49" s="2"/>
      <c r="E49" s="2"/>
      <c r="F49" s="4"/>
      <c r="G49" s="4"/>
      <c r="H49" s="2"/>
    </row>
    <row r="50" spans="1:8" ht="24.75">
      <c r="A50" s="2"/>
      <c r="B50" s="2" t="s">
        <v>56</v>
      </c>
      <c r="C50" s="2"/>
      <c r="D50" s="2"/>
      <c r="E50" s="2"/>
      <c r="F50" s="4"/>
      <c r="G50" s="4"/>
      <c r="H50" s="2"/>
    </row>
    <row r="51" spans="1:8" ht="24.75">
      <c r="A51" s="2"/>
      <c r="B51" s="2" t="s">
        <v>57</v>
      </c>
      <c r="C51" s="2"/>
      <c r="D51" s="2"/>
      <c r="E51" s="2"/>
      <c r="F51" s="4"/>
      <c r="G51" s="4"/>
      <c r="H51" s="2"/>
    </row>
    <row r="52" spans="1:8" ht="24.75">
      <c r="A52" s="2"/>
      <c r="B52" s="2"/>
      <c r="C52" s="2"/>
      <c r="D52" s="2"/>
      <c r="E52" s="2"/>
      <c r="F52" s="4"/>
      <c r="G52" s="4"/>
      <c r="H52" s="2"/>
    </row>
    <row r="53" spans="1:8" ht="24.75">
      <c r="A53" s="2"/>
      <c r="B53" s="2" t="s">
        <v>42</v>
      </c>
      <c r="C53" s="2"/>
      <c r="D53" s="2"/>
      <c r="E53" s="2"/>
      <c r="F53" s="4"/>
      <c r="G53" s="4"/>
      <c r="H53" s="2"/>
    </row>
    <row r="54" spans="1:8" ht="24.75">
      <c r="A54" s="2"/>
      <c r="B54" s="2" t="s">
        <v>41</v>
      </c>
      <c r="C54" s="2"/>
      <c r="D54" s="2"/>
      <c r="E54" s="2"/>
      <c r="F54" s="4"/>
      <c r="G54" s="4"/>
      <c r="H54" s="2"/>
    </row>
    <row r="55" spans="1:8" ht="24.75">
      <c r="A55" s="2"/>
      <c r="B55" s="2" t="s">
        <v>110</v>
      </c>
      <c r="C55" s="2"/>
      <c r="D55" s="2"/>
      <c r="E55" s="2"/>
      <c r="F55" s="4"/>
      <c r="G55" s="4"/>
      <c r="H55" s="2"/>
    </row>
    <row r="56" spans="1:8" ht="24.75">
      <c r="A56" s="2"/>
      <c r="B56" s="79" t="s">
        <v>109</v>
      </c>
      <c r="C56" s="79"/>
      <c r="D56" s="2"/>
      <c r="E56" s="2"/>
      <c r="F56" s="4"/>
      <c r="G56" s="4"/>
      <c r="H56" s="2"/>
    </row>
    <row r="57" spans="1:8" ht="24.75">
      <c r="A57" s="2"/>
      <c r="B57" s="2"/>
      <c r="C57" s="2"/>
      <c r="D57" s="2"/>
      <c r="E57" s="2"/>
      <c r="F57" s="4"/>
      <c r="G57" s="4"/>
      <c r="H57" s="2"/>
    </row>
    <row r="58" spans="1:8" ht="24.75">
      <c r="A58" s="2"/>
      <c r="B58" s="2"/>
      <c r="C58" s="2"/>
      <c r="D58" s="2"/>
      <c r="E58" s="2"/>
      <c r="F58" s="4"/>
      <c r="G58" s="4"/>
      <c r="H58" s="2"/>
    </row>
    <row r="59" spans="1:8" ht="24.75">
      <c r="A59" s="2"/>
      <c r="B59" s="2"/>
      <c r="C59" s="2"/>
      <c r="D59" s="2"/>
      <c r="E59" s="2"/>
      <c r="F59" s="4"/>
      <c r="G59" s="4"/>
      <c r="H59" s="2"/>
    </row>
    <row r="60" spans="1:7" ht="24.75">
      <c r="A60" s="2"/>
      <c r="B60" s="2"/>
      <c r="C60" s="2"/>
      <c r="D60" s="2"/>
      <c r="E60" s="2"/>
      <c r="F60" s="4"/>
      <c r="G60" s="4"/>
    </row>
    <row r="61" spans="1:6" ht="24.75">
      <c r="A61" s="2"/>
      <c r="B61" s="2"/>
      <c r="C61" s="2"/>
      <c r="D61" s="2"/>
      <c r="E61" s="4"/>
      <c r="F61" s="4"/>
    </row>
    <row r="62" spans="1:6" ht="24.75">
      <c r="A62" s="2"/>
      <c r="B62" s="2"/>
      <c r="C62" s="2"/>
      <c r="D62" s="2"/>
      <c r="E62" s="4"/>
      <c r="F62" s="4"/>
    </row>
    <row r="63" spans="1:6" ht="24.75">
      <c r="A63" s="2"/>
      <c r="B63" s="2"/>
      <c r="C63" s="2"/>
      <c r="D63" s="2"/>
      <c r="E63" s="4"/>
      <c r="F63" s="4"/>
    </row>
    <row r="64" spans="1:7" ht="24.75">
      <c r="A64" s="2"/>
      <c r="B64" s="2"/>
      <c r="C64" s="2"/>
      <c r="D64" s="2"/>
      <c r="E64" s="2"/>
      <c r="F64" s="4"/>
      <c r="G64" s="4"/>
    </row>
    <row r="65" spans="1:7" ht="24.75">
      <c r="A65" s="2"/>
      <c r="B65" s="2"/>
      <c r="C65" s="2"/>
      <c r="D65" s="2"/>
      <c r="E65" s="2"/>
      <c r="F65" s="4"/>
      <c r="G65" s="4"/>
    </row>
    <row r="66" spans="1:7" ht="24.75">
      <c r="A66" s="2"/>
      <c r="B66" s="2"/>
      <c r="C66" s="2"/>
      <c r="D66" s="2"/>
      <c r="E66" s="2"/>
      <c r="F66" s="4"/>
      <c r="G66" s="4"/>
    </row>
    <row r="67" spans="1:7" ht="24.75">
      <c r="A67" s="2"/>
      <c r="B67" s="2"/>
      <c r="C67" s="2"/>
      <c r="D67" s="2"/>
      <c r="E67" s="2"/>
      <c r="F67" s="4"/>
      <c r="G67" s="4"/>
    </row>
    <row r="68" spans="1:7" ht="24.75">
      <c r="A68" s="2"/>
      <c r="B68" s="2"/>
      <c r="C68" s="2"/>
      <c r="D68" s="2"/>
      <c r="E68" s="2"/>
      <c r="F68" s="4"/>
      <c r="G68" s="4"/>
    </row>
    <row r="69" spans="1:7" ht="24.75">
      <c r="A69" s="2"/>
      <c r="B69" s="2"/>
      <c r="C69" s="2"/>
      <c r="D69" s="2"/>
      <c r="E69" s="2"/>
      <c r="F69" s="4"/>
      <c r="G69" s="4"/>
    </row>
    <row r="70" spans="1:7" ht="24.75">
      <c r="A70" s="2"/>
      <c r="B70" s="2"/>
      <c r="C70" s="2"/>
      <c r="D70" s="2"/>
      <c r="E70" s="2"/>
      <c r="F70" s="4"/>
      <c r="G70" s="4"/>
    </row>
    <row r="71" spans="1:7" ht="24.75">
      <c r="A71" s="2"/>
      <c r="B71" s="2"/>
      <c r="C71" s="2"/>
      <c r="D71" s="2"/>
      <c r="E71" s="2"/>
      <c r="F71" s="4"/>
      <c r="G71" s="4"/>
    </row>
    <row r="72" spans="1:7" ht="24.75">
      <c r="A72" s="2"/>
      <c r="B72" s="2"/>
      <c r="C72" s="2"/>
      <c r="D72" s="2"/>
      <c r="E72" s="2"/>
      <c r="F72" s="4"/>
      <c r="G72" s="4"/>
    </row>
    <row r="73" spans="1:7" ht="24.75">
      <c r="A73" s="2"/>
      <c r="B73" s="2"/>
      <c r="C73" s="2"/>
      <c r="D73" s="2"/>
      <c r="E73" s="2"/>
      <c r="F73" s="4"/>
      <c r="G73" s="4"/>
    </row>
    <row r="74" spans="1:7" ht="24.75">
      <c r="A74" s="2"/>
      <c r="B74" s="2"/>
      <c r="C74" s="2"/>
      <c r="D74" s="2"/>
      <c r="E74" s="2"/>
      <c r="F74" s="4"/>
      <c r="G74" s="4"/>
    </row>
    <row r="75" spans="1:7" ht="24.75">
      <c r="A75" s="2"/>
      <c r="B75" s="2"/>
      <c r="C75" s="2"/>
      <c r="D75" s="2"/>
      <c r="E75" s="2"/>
      <c r="F75" s="4"/>
      <c r="G75" s="4"/>
    </row>
    <row r="76" spans="1:7" ht="24.75">
      <c r="A76" s="2"/>
      <c r="B76" s="2"/>
      <c r="C76" s="2"/>
      <c r="D76" s="2"/>
      <c r="E76" s="2"/>
      <c r="F76" s="4"/>
      <c r="G76" s="4"/>
    </row>
    <row r="77" spans="1:7" ht="24.75">
      <c r="A77" s="2"/>
      <c r="B77" s="2"/>
      <c r="C77" s="2"/>
      <c r="D77" s="2"/>
      <c r="E77" s="2"/>
      <c r="F77" s="4"/>
      <c r="G77" s="4"/>
    </row>
    <row r="78" spans="1:7" ht="24.75">
      <c r="A78" s="2"/>
      <c r="B78" s="2"/>
      <c r="C78" s="2"/>
      <c r="D78" s="2"/>
      <c r="E78" s="2"/>
      <c r="F78" s="4"/>
      <c r="G78" s="4"/>
    </row>
    <row r="79" spans="6:7" ht="15.75">
      <c r="F79" s="5"/>
      <c r="G79" s="5"/>
    </row>
    <row r="80" spans="6:7" ht="15.75">
      <c r="F80" s="5"/>
      <c r="G80" s="5"/>
    </row>
    <row r="81" spans="6:7" ht="15.75">
      <c r="F81" s="5"/>
      <c r="G81" s="5"/>
    </row>
    <row r="82" spans="6:7" ht="15.75">
      <c r="F82" s="5"/>
      <c r="G82" s="5"/>
    </row>
    <row r="83" spans="6:7" ht="15.75">
      <c r="F83" s="5"/>
      <c r="G83" s="5"/>
    </row>
    <row r="84" spans="6:7" ht="15.75">
      <c r="F84" s="5"/>
      <c r="G84" s="5"/>
    </row>
    <row r="85" spans="6:7" ht="15.75">
      <c r="F85" s="5"/>
      <c r="G85" s="5"/>
    </row>
    <row r="86" spans="6:7" ht="15.75">
      <c r="F86" s="5"/>
      <c r="G86" s="5"/>
    </row>
    <row r="87" spans="6:7" ht="15.75">
      <c r="F87" s="5"/>
      <c r="G87" s="5"/>
    </row>
    <row r="88" spans="6:7" ht="15.75">
      <c r="F88" s="5"/>
      <c r="G88" s="5"/>
    </row>
    <row r="89" spans="6:7" ht="15.75">
      <c r="F89" s="5"/>
      <c r="G89" s="5"/>
    </row>
    <row r="90" spans="6:7" ht="15.75">
      <c r="F90" s="5"/>
      <c r="G90" s="5"/>
    </row>
    <row r="91" spans="6:7" ht="15.75">
      <c r="F91" s="5"/>
      <c r="G91" s="5"/>
    </row>
  </sheetData>
  <sheetProtection/>
  <mergeCells count="36">
    <mergeCell ref="A7:C7"/>
    <mergeCell ref="A26:C26"/>
    <mergeCell ref="B56:C56"/>
    <mergeCell ref="A6:C6"/>
    <mergeCell ref="A4:C4"/>
    <mergeCell ref="A21:C21"/>
    <mergeCell ref="A30:C30"/>
    <mergeCell ref="A19:C19"/>
    <mergeCell ref="A14:C14"/>
    <mergeCell ref="A29:C29"/>
    <mergeCell ref="A1:F1"/>
    <mergeCell ref="A2:F2"/>
    <mergeCell ref="A3:F3"/>
    <mergeCell ref="A22:C22"/>
    <mergeCell ref="A16:C16"/>
    <mergeCell ref="A27:C27"/>
    <mergeCell ref="A24:C24"/>
    <mergeCell ref="A9:C9"/>
    <mergeCell ref="A11:C11"/>
    <mergeCell ref="A15:C15"/>
    <mergeCell ref="A25:C25"/>
    <mergeCell ref="A18:C18"/>
    <mergeCell ref="A12:C12"/>
    <mergeCell ref="A17:C17"/>
    <mergeCell ref="A23:C23"/>
    <mergeCell ref="A13:C13"/>
    <mergeCell ref="A20:C20"/>
    <mergeCell ref="A37:C37"/>
    <mergeCell ref="A38:C38"/>
    <mergeCell ref="A31:C31"/>
    <mergeCell ref="A32:C32"/>
    <mergeCell ref="A28:C28"/>
    <mergeCell ref="A33:C33"/>
    <mergeCell ref="A34:C34"/>
    <mergeCell ref="A36:C36"/>
    <mergeCell ref="A35:C35"/>
  </mergeCells>
  <printOptions/>
  <pageMargins left="0.7480314960629921" right="0.5118110236220472" top="0.5118110236220472" bottom="0.5118110236220472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zoomScale="86" zoomScaleSheetLayoutView="86" zoomScalePageLayoutView="0" workbookViewId="0" topLeftCell="A25">
      <selection activeCell="A1" sqref="A1:IV16384"/>
    </sheetView>
  </sheetViews>
  <sheetFormatPr defaultColWidth="9.140625" defaultRowHeight="12.75"/>
  <cols>
    <col min="1" max="2" width="9.140625" style="1" customWidth="1"/>
    <col min="3" max="3" width="28.140625" style="1" customWidth="1"/>
    <col min="4" max="4" width="12.7109375" style="1" customWidth="1"/>
    <col min="5" max="5" width="19.140625" style="1" customWidth="1"/>
    <col min="6" max="6" width="17.57421875" style="5" customWidth="1"/>
    <col min="7" max="7" width="21.28125" style="5" customWidth="1"/>
    <col min="8" max="8" width="17.7109375" style="1" customWidth="1"/>
    <col min="9" max="16384" width="9.140625" style="1" customWidth="1"/>
  </cols>
  <sheetData>
    <row r="1" spans="1:7" ht="24.75">
      <c r="A1" s="79" t="s">
        <v>17</v>
      </c>
      <c r="B1" s="79"/>
      <c r="C1" s="79"/>
      <c r="D1" s="79"/>
      <c r="E1" s="79"/>
      <c r="F1" s="79"/>
      <c r="G1" s="79"/>
    </row>
    <row r="2" spans="1:7" ht="24.75">
      <c r="A2" s="79" t="s">
        <v>0</v>
      </c>
      <c r="B2" s="79"/>
      <c r="C2" s="79"/>
      <c r="D2" s="79"/>
      <c r="E2" s="79"/>
      <c r="F2" s="79"/>
      <c r="G2" s="79"/>
    </row>
    <row r="3" spans="1:7" ht="24.75">
      <c r="A3" s="79" t="s">
        <v>118</v>
      </c>
      <c r="B3" s="79"/>
      <c r="C3" s="79"/>
      <c r="D3" s="79"/>
      <c r="E3" s="79"/>
      <c r="F3" s="79"/>
      <c r="G3" s="79"/>
    </row>
    <row r="4" spans="1:8" ht="24.75">
      <c r="A4" s="83" t="s">
        <v>1</v>
      </c>
      <c r="B4" s="84"/>
      <c r="C4" s="85"/>
      <c r="D4" s="8" t="s">
        <v>2</v>
      </c>
      <c r="E4" s="9" t="s">
        <v>3</v>
      </c>
      <c r="F4" s="9" t="s">
        <v>4</v>
      </c>
      <c r="G4" s="2"/>
      <c r="H4" s="2"/>
    </row>
    <row r="5" spans="1:8" ht="24.75">
      <c r="A5" s="20" t="s">
        <v>101</v>
      </c>
      <c r="B5" s="18"/>
      <c r="C5" s="19"/>
      <c r="D5" s="10" t="s">
        <v>102</v>
      </c>
      <c r="E5" s="21">
        <v>186</v>
      </c>
      <c r="F5" s="9"/>
      <c r="G5" s="2"/>
      <c r="H5" s="2"/>
    </row>
    <row r="6" spans="1:8" ht="24.75">
      <c r="A6" s="81" t="s">
        <v>106</v>
      </c>
      <c r="B6" s="81"/>
      <c r="C6" s="81"/>
      <c r="D6" s="10" t="s">
        <v>46</v>
      </c>
      <c r="E6" s="17">
        <v>9400112.36</v>
      </c>
      <c r="F6" s="11"/>
      <c r="G6" s="2"/>
      <c r="H6" s="13">
        <f>E5+E6+E7+E8+E9</f>
        <v>30960116.43</v>
      </c>
    </row>
    <row r="7" spans="1:8" ht="24.75">
      <c r="A7" s="12" t="s">
        <v>107</v>
      </c>
      <c r="B7" s="12"/>
      <c r="C7" s="12"/>
      <c r="D7" s="10" t="s">
        <v>47</v>
      </c>
      <c r="E7" s="17">
        <v>4946.23</v>
      </c>
      <c r="F7" s="11"/>
      <c r="G7" s="13"/>
      <c r="H7" s="2" t="s">
        <v>115</v>
      </c>
    </row>
    <row r="8" spans="1:8" ht="24.75">
      <c r="A8" s="82" t="s">
        <v>62</v>
      </c>
      <c r="B8" s="82"/>
      <c r="C8" s="82"/>
      <c r="D8" s="10" t="s">
        <v>48</v>
      </c>
      <c r="E8" s="17">
        <v>21171281.87</v>
      </c>
      <c r="F8" s="11"/>
      <c r="G8" s="2"/>
      <c r="H8" s="2"/>
    </row>
    <row r="9" spans="1:8" ht="24.75">
      <c r="A9" s="12" t="s">
        <v>113</v>
      </c>
      <c r="B9" s="12"/>
      <c r="C9" s="12"/>
      <c r="D9" s="10" t="s">
        <v>63</v>
      </c>
      <c r="E9" s="17">
        <v>383589.97</v>
      </c>
      <c r="F9" s="11"/>
      <c r="G9" s="13"/>
      <c r="H9" s="2"/>
    </row>
    <row r="10" spans="1:8" ht="24.75">
      <c r="A10" s="81" t="s">
        <v>69</v>
      </c>
      <c r="B10" s="81"/>
      <c r="C10" s="81"/>
      <c r="D10" s="10" t="s">
        <v>83</v>
      </c>
      <c r="E10" s="11">
        <v>5150</v>
      </c>
      <c r="F10" s="11"/>
      <c r="G10" s="13"/>
      <c r="H10" s="2"/>
    </row>
    <row r="11" spans="1:8" ht="24.75">
      <c r="A11" s="81" t="s">
        <v>70</v>
      </c>
      <c r="B11" s="81"/>
      <c r="C11" s="81"/>
      <c r="D11" s="10" t="s">
        <v>78</v>
      </c>
      <c r="E11" s="11">
        <v>7161.68</v>
      </c>
      <c r="F11" s="11"/>
      <c r="G11" s="13"/>
      <c r="H11" s="2"/>
    </row>
    <row r="12" spans="1:8" ht="24.75">
      <c r="A12" s="81" t="s">
        <v>71</v>
      </c>
      <c r="B12" s="81"/>
      <c r="C12" s="81"/>
      <c r="D12" s="10" t="s">
        <v>79</v>
      </c>
      <c r="E12" s="11">
        <v>600</v>
      </c>
      <c r="F12" s="11"/>
      <c r="G12" s="2"/>
      <c r="H12" s="2"/>
    </row>
    <row r="13" spans="1:8" ht="24.75">
      <c r="A13" s="81" t="s">
        <v>72</v>
      </c>
      <c r="B13" s="81"/>
      <c r="C13" s="81"/>
      <c r="D13" s="10" t="s">
        <v>18</v>
      </c>
      <c r="E13" s="17">
        <v>283100</v>
      </c>
      <c r="F13" s="11"/>
      <c r="G13" s="2"/>
      <c r="H13" s="2"/>
    </row>
    <row r="14" spans="1:8" ht="24.75">
      <c r="A14" s="81" t="s">
        <v>86</v>
      </c>
      <c r="B14" s="81"/>
      <c r="C14" s="81"/>
      <c r="D14" s="10"/>
      <c r="E14" s="17">
        <v>826000</v>
      </c>
      <c r="F14" s="11"/>
      <c r="G14" s="2"/>
      <c r="H14" s="2"/>
    </row>
    <row r="15" spans="1:8" ht="24.75">
      <c r="A15" s="81" t="s">
        <v>87</v>
      </c>
      <c r="B15" s="81"/>
      <c r="C15" s="81"/>
      <c r="D15" s="10" t="s">
        <v>58</v>
      </c>
      <c r="E15" s="17">
        <v>1517980</v>
      </c>
      <c r="F15" s="11"/>
      <c r="G15" s="2"/>
      <c r="H15" s="2"/>
    </row>
    <row r="16" spans="1:8" ht="24.75">
      <c r="A16" s="81" t="s">
        <v>116</v>
      </c>
      <c r="B16" s="81"/>
      <c r="C16" s="81"/>
      <c r="D16" s="10" t="s">
        <v>117</v>
      </c>
      <c r="E16" s="17">
        <v>4</v>
      </c>
      <c r="F16" s="11"/>
      <c r="G16" s="2"/>
      <c r="H16" s="2"/>
    </row>
    <row r="17" spans="1:8" ht="24.75">
      <c r="A17" s="81" t="s">
        <v>5</v>
      </c>
      <c r="B17" s="81"/>
      <c r="C17" s="81"/>
      <c r="D17" s="10" t="s">
        <v>19</v>
      </c>
      <c r="E17" s="17">
        <v>780823</v>
      </c>
      <c r="F17" s="11"/>
      <c r="G17" s="2"/>
      <c r="H17" s="2"/>
    </row>
    <row r="18" spans="1:8" ht="24.75">
      <c r="A18" s="81" t="s">
        <v>97</v>
      </c>
      <c r="B18" s="81"/>
      <c r="C18" s="81"/>
      <c r="D18" s="10" t="s">
        <v>74</v>
      </c>
      <c r="E18" s="17">
        <v>1458207</v>
      </c>
      <c r="F18" s="11"/>
      <c r="G18" s="2"/>
      <c r="H18" s="2"/>
    </row>
    <row r="19" spans="1:8" ht="24.75">
      <c r="A19" s="81" t="s">
        <v>98</v>
      </c>
      <c r="B19" s="81"/>
      <c r="C19" s="81"/>
      <c r="D19" s="10" t="s">
        <v>74</v>
      </c>
      <c r="E19" s="17">
        <v>1811273</v>
      </c>
      <c r="F19" s="11"/>
      <c r="G19" s="2"/>
      <c r="H19" s="2"/>
    </row>
    <row r="20" spans="1:8" ht="24.75">
      <c r="A20" s="81" t="s">
        <v>75</v>
      </c>
      <c r="B20" s="81"/>
      <c r="C20" s="81"/>
      <c r="D20" s="10" t="s">
        <v>76</v>
      </c>
      <c r="E20" s="17">
        <v>79870</v>
      </c>
      <c r="F20" s="11"/>
      <c r="G20" s="2"/>
      <c r="H20" s="2"/>
    </row>
    <row r="21" spans="1:11" ht="24.75">
      <c r="A21" s="81" t="s">
        <v>6</v>
      </c>
      <c r="B21" s="81"/>
      <c r="C21" s="81"/>
      <c r="D21" s="10" t="s">
        <v>20</v>
      </c>
      <c r="E21" s="17">
        <v>1380533</v>
      </c>
      <c r="F21" s="11"/>
      <c r="G21" s="2"/>
      <c r="H21" s="2"/>
      <c r="K21" s="1">
        <v>6</v>
      </c>
    </row>
    <row r="22" spans="1:8" ht="24.75">
      <c r="A22" s="81" t="s">
        <v>7</v>
      </c>
      <c r="B22" s="81"/>
      <c r="C22" s="81"/>
      <c r="D22" s="10" t="s">
        <v>21</v>
      </c>
      <c r="E22" s="17">
        <v>183198</v>
      </c>
      <c r="F22" s="11"/>
      <c r="G22" s="13">
        <f>E17+E18+E19+E20+E21+E22+E23+E24+E25+E26+E27+E28</f>
        <v>12836993.700000001</v>
      </c>
      <c r="H22" s="2"/>
    </row>
    <row r="23" spans="1:8" ht="24.75">
      <c r="A23" s="86" t="s">
        <v>8</v>
      </c>
      <c r="B23" s="87"/>
      <c r="C23" s="87"/>
      <c r="D23" s="10" t="s">
        <v>22</v>
      </c>
      <c r="E23" s="17">
        <v>2431843.25</v>
      </c>
      <c r="F23" s="11"/>
      <c r="G23" s="2"/>
      <c r="H23" s="2"/>
    </row>
    <row r="24" spans="1:8" ht="24.75">
      <c r="A24" s="86" t="s">
        <v>9</v>
      </c>
      <c r="B24" s="87"/>
      <c r="C24" s="87"/>
      <c r="D24" s="10" t="s">
        <v>23</v>
      </c>
      <c r="E24" s="17">
        <v>775819.14</v>
      </c>
      <c r="F24" s="11"/>
      <c r="G24" s="2"/>
      <c r="H24" s="2"/>
    </row>
    <row r="25" spans="1:8" ht="24.75">
      <c r="A25" s="86" t="s">
        <v>10</v>
      </c>
      <c r="B25" s="87"/>
      <c r="C25" s="87"/>
      <c r="D25" s="10" t="s">
        <v>24</v>
      </c>
      <c r="E25" s="17">
        <v>627187.31</v>
      </c>
      <c r="F25" s="11"/>
      <c r="G25" s="2"/>
      <c r="H25" s="2"/>
    </row>
    <row r="26" spans="1:8" ht="24.75">
      <c r="A26" s="86" t="s">
        <v>14</v>
      </c>
      <c r="B26" s="87"/>
      <c r="C26" s="87"/>
      <c r="D26" s="10" t="s">
        <v>25</v>
      </c>
      <c r="E26" s="11">
        <v>3219500</v>
      </c>
      <c r="F26" s="11"/>
      <c r="G26" s="2"/>
      <c r="H26" s="2"/>
    </row>
    <row r="27" spans="1:8" ht="24.75">
      <c r="A27" s="86" t="s">
        <v>15</v>
      </c>
      <c r="B27" s="87"/>
      <c r="C27" s="87"/>
      <c r="D27" s="10" t="s">
        <v>26</v>
      </c>
      <c r="E27" s="11">
        <v>58000</v>
      </c>
      <c r="F27" s="11"/>
      <c r="G27" s="2"/>
      <c r="H27" s="2"/>
    </row>
    <row r="28" spans="1:8" ht="24.75">
      <c r="A28" s="86" t="s">
        <v>11</v>
      </c>
      <c r="B28" s="87"/>
      <c r="C28" s="87"/>
      <c r="D28" s="10" t="s">
        <v>27</v>
      </c>
      <c r="E28" s="11">
        <v>30740</v>
      </c>
      <c r="F28" s="11"/>
      <c r="G28" s="2"/>
      <c r="H28" s="2"/>
    </row>
    <row r="29" spans="1:8" ht="24.75">
      <c r="A29" s="86" t="s">
        <v>65</v>
      </c>
      <c r="B29" s="87"/>
      <c r="C29" s="87"/>
      <c r="D29" s="10" t="s">
        <v>49</v>
      </c>
      <c r="E29" s="11">
        <v>5687600</v>
      </c>
      <c r="F29" s="11"/>
      <c r="G29" s="2"/>
      <c r="H29" s="2"/>
    </row>
    <row r="30" spans="1:8" ht="24.75">
      <c r="A30" s="86" t="s">
        <v>66</v>
      </c>
      <c r="B30" s="87"/>
      <c r="C30" s="87"/>
      <c r="D30" s="10" t="s">
        <v>50</v>
      </c>
      <c r="E30" s="11">
        <v>635000</v>
      </c>
      <c r="F30" s="11"/>
      <c r="G30" s="2"/>
      <c r="H30" s="2"/>
    </row>
    <row r="31" spans="1:8" ht="24.75">
      <c r="A31" s="86" t="s">
        <v>12</v>
      </c>
      <c r="B31" s="87"/>
      <c r="C31" s="87"/>
      <c r="D31" s="10" t="s">
        <v>28</v>
      </c>
      <c r="E31" s="11"/>
      <c r="F31" s="17">
        <v>9912406.58</v>
      </c>
      <c r="G31" s="2"/>
      <c r="H31" s="2"/>
    </row>
    <row r="32" spans="1:8" ht="24.75">
      <c r="A32" s="86" t="s">
        <v>13</v>
      </c>
      <c r="B32" s="87"/>
      <c r="C32" s="87"/>
      <c r="D32" s="10" t="s">
        <v>37</v>
      </c>
      <c r="E32" s="11"/>
      <c r="F32" s="17">
        <v>7440919.1</v>
      </c>
      <c r="G32" s="2"/>
      <c r="H32" s="2"/>
    </row>
    <row r="33" spans="1:8" ht="24.75">
      <c r="A33" s="86" t="s">
        <v>77</v>
      </c>
      <c r="B33" s="87"/>
      <c r="C33" s="87"/>
      <c r="D33" s="10" t="s">
        <v>29</v>
      </c>
      <c r="E33" s="11"/>
      <c r="F33" s="17">
        <v>33461719.17</v>
      </c>
      <c r="G33" s="2"/>
      <c r="H33" s="2"/>
    </row>
    <row r="34" spans="1:8" ht="24.75">
      <c r="A34" s="86" t="s">
        <v>44</v>
      </c>
      <c r="B34" s="87"/>
      <c r="C34" s="87"/>
      <c r="D34" s="10" t="s">
        <v>43</v>
      </c>
      <c r="E34" s="11"/>
      <c r="F34" s="11">
        <v>1209589.97</v>
      </c>
      <c r="G34" s="2"/>
      <c r="H34" s="2"/>
    </row>
    <row r="35" spans="1:8" ht="24.75">
      <c r="A35" s="86" t="s">
        <v>112</v>
      </c>
      <c r="B35" s="87"/>
      <c r="C35" s="87"/>
      <c r="D35" s="10" t="s">
        <v>33</v>
      </c>
      <c r="E35" s="11"/>
      <c r="F35" s="11">
        <v>32132.91</v>
      </c>
      <c r="G35" s="2"/>
      <c r="H35" s="2"/>
    </row>
    <row r="36" spans="1:8" ht="24.75">
      <c r="A36" s="86" t="s">
        <v>45</v>
      </c>
      <c r="B36" s="87"/>
      <c r="C36" s="87"/>
      <c r="D36" s="10" t="s">
        <v>30</v>
      </c>
      <c r="E36" s="11"/>
      <c r="F36" s="11">
        <v>672851.7</v>
      </c>
      <c r="G36" s="2"/>
      <c r="H36" s="2"/>
    </row>
    <row r="37" spans="1:8" ht="24.75">
      <c r="A37" s="86" t="s">
        <v>92</v>
      </c>
      <c r="B37" s="87"/>
      <c r="C37" s="87"/>
      <c r="D37" s="10" t="s">
        <v>31</v>
      </c>
      <c r="E37" s="11"/>
      <c r="F37" s="11">
        <v>2400.35</v>
      </c>
      <c r="G37" s="2"/>
      <c r="H37" s="2"/>
    </row>
    <row r="38" spans="1:8" ht="24.75">
      <c r="A38" s="86" t="s">
        <v>93</v>
      </c>
      <c r="B38" s="87"/>
      <c r="C38" s="87"/>
      <c r="D38" s="10" t="s">
        <v>32</v>
      </c>
      <c r="E38" s="11"/>
      <c r="F38" s="11">
        <v>2880.88</v>
      </c>
      <c r="G38" s="3"/>
      <c r="H38" s="2"/>
    </row>
    <row r="39" spans="1:8" ht="24.75">
      <c r="A39" s="86" t="s">
        <v>114</v>
      </c>
      <c r="B39" s="87"/>
      <c r="C39" s="87"/>
      <c r="D39" s="10" t="s">
        <v>67</v>
      </c>
      <c r="E39" s="11"/>
      <c r="F39" s="11">
        <v>24805.15</v>
      </c>
      <c r="G39" s="3"/>
      <c r="H39" s="2"/>
    </row>
    <row r="40" spans="1:8" ht="25.5" thickBot="1">
      <c r="A40" s="2"/>
      <c r="B40" s="2"/>
      <c r="C40" s="2"/>
      <c r="D40" s="2"/>
      <c r="E40" s="14">
        <f>SUM(E5:E38)</f>
        <v>52759705.81</v>
      </c>
      <c r="F40" s="14">
        <f>SUM(F31:F39)</f>
        <v>52759705.81</v>
      </c>
      <c r="G40" s="3">
        <f>E40-F40</f>
        <v>0</v>
      </c>
      <c r="H40" s="2"/>
    </row>
    <row r="41" spans="1:8" ht="25.5" thickTop="1">
      <c r="A41" s="2"/>
      <c r="B41" s="2"/>
      <c r="C41" s="2"/>
      <c r="D41" s="2"/>
      <c r="E41" s="4"/>
      <c r="F41" s="4"/>
      <c r="G41" s="2"/>
      <c r="H41" s="2"/>
    </row>
    <row r="42" spans="1:8" ht="24.75">
      <c r="A42" s="2"/>
      <c r="B42" s="2" t="s">
        <v>34</v>
      </c>
      <c r="C42" s="2"/>
      <c r="D42" s="2"/>
      <c r="E42" s="2"/>
      <c r="F42" s="4"/>
      <c r="G42" s="2"/>
      <c r="H42" s="2"/>
    </row>
    <row r="43" spans="1:8" s="6" customFormat="1" ht="24.75">
      <c r="A43" s="2"/>
      <c r="B43" s="2" t="s">
        <v>53</v>
      </c>
      <c r="C43" s="2"/>
      <c r="D43" s="2"/>
      <c r="E43" s="2"/>
      <c r="F43" s="4"/>
      <c r="G43" s="7"/>
      <c r="H43" s="7"/>
    </row>
    <row r="44" spans="1:8" ht="24.75">
      <c r="A44" s="2"/>
      <c r="B44" s="2" t="s">
        <v>52</v>
      </c>
      <c r="C44" s="2"/>
      <c r="D44" s="2"/>
      <c r="E44" s="2"/>
      <c r="F44" s="4">
        <f>E40-F40</f>
        <v>0</v>
      </c>
      <c r="G44" s="13">
        <f>E44-F44</f>
        <v>0</v>
      </c>
      <c r="H44" s="2"/>
    </row>
    <row r="45" spans="1:8" ht="16.5" customHeight="1">
      <c r="A45" s="2"/>
      <c r="B45" s="2"/>
      <c r="C45" s="2"/>
      <c r="D45" s="2"/>
      <c r="E45" s="2"/>
      <c r="F45" s="4"/>
      <c r="G45" s="2"/>
      <c r="H45" s="2"/>
    </row>
    <row r="46" spans="1:8" ht="24.75">
      <c r="A46" s="2"/>
      <c r="B46" s="2" t="s">
        <v>35</v>
      </c>
      <c r="C46" s="2"/>
      <c r="D46" s="2"/>
      <c r="E46" s="2"/>
      <c r="F46" s="4"/>
      <c r="G46" s="2"/>
      <c r="H46" s="2"/>
    </row>
    <row r="47" spans="1:8" ht="24.75">
      <c r="A47" s="2"/>
      <c r="B47" s="2" t="s">
        <v>54</v>
      </c>
      <c r="C47" s="2"/>
      <c r="D47" s="2"/>
      <c r="E47" s="2"/>
      <c r="F47" s="4"/>
      <c r="G47" s="2"/>
      <c r="H47" s="2"/>
    </row>
    <row r="48" spans="1:8" ht="24.75">
      <c r="A48" s="2"/>
      <c r="B48" s="2" t="s">
        <v>55</v>
      </c>
      <c r="C48" s="2"/>
      <c r="D48" s="2"/>
      <c r="E48" s="2"/>
      <c r="F48" s="4"/>
      <c r="G48" s="2"/>
      <c r="H48" s="2"/>
    </row>
    <row r="49" spans="1:8" ht="11.25" customHeight="1">
      <c r="A49" s="2"/>
      <c r="B49" s="2"/>
      <c r="C49" s="2"/>
      <c r="D49" s="2"/>
      <c r="E49" s="2"/>
      <c r="F49" s="4"/>
      <c r="G49" s="2"/>
      <c r="H49" s="2"/>
    </row>
    <row r="50" spans="1:8" ht="24.75">
      <c r="A50" s="2"/>
      <c r="B50" s="2" t="s">
        <v>35</v>
      </c>
      <c r="C50" s="2"/>
      <c r="D50" s="2"/>
      <c r="E50" s="2"/>
      <c r="F50" s="4"/>
      <c r="G50" s="2"/>
      <c r="H50" s="2"/>
    </row>
    <row r="51" spans="1:8" ht="24.75">
      <c r="A51" s="2"/>
      <c r="B51" s="2" t="s">
        <v>56</v>
      </c>
      <c r="C51" s="2"/>
      <c r="D51" s="2"/>
      <c r="E51" s="2"/>
      <c r="F51" s="4"/>
      <c r="G51" s="2"/>
      <c r="H51" s="2"/>
    </row>
    <row r="52" spans="1:8" ht="24.75">
      <c r="A52" s="2"/>
      <c r="B52" s="2" t="s">
        <v>57</v>
      </c>
      <c r="C52" s="2"/>
      <c r="D52" s="2"/>
      <c r="E52" s="2"/>
      <c r="F52" s="4"/>
      <c r="G52" s="2"/>
      <c r="H52" s="2"/>
    </row>
    <row r="53" spans="1:8" ht="11.25" customHeight="1">
      <c r="A53" s="2"/>
      <c r="B53" s="2"/>
      <c r="C53" s="2"/>
      <c r="D53" s="2"/>
      <c r="E53" s="2"/>
      <c r="F53" s="4"/>
      <c r="G53" s="2"/>
      <c r="H53" s="2"/>
    </row>
    <row r="54" spans="1:8" ht="24.75">
      <c r="A54" s="2"/>
      <c r="B54" s="2" t="s">
        <v>42</v>
      </c>
      <c r="C54" s="2"/>
      <c r="D54" s="2"/>
      <c r="E54" s="2"/>
      <c r="F54" s="4"/>
      <c r="G54" s="2"/>
      <c r="H54" s="2"/>
    </row>
    <row r="55" spans="1:8" ht="24.75">
      <c r="A55" s="2"/>
      <c r="B55" s="2" t="s">
        <v>41</v>
      </c>
      <c r="C55" s="2"/>
      <c r="D55" s="2"/>
      <c r="E55" s="2"/>
      <c r="F55" s="4"/>
      <c r="G55" s="2"/>
      <c r="H55" s="2"/>
    </row>
    <row r="56" spans="1:8" ht="24.75">
      <c r="A56" s="2"/>
      <c r="B56" s="2" t="s">
        <v>110</v>
      </c>
      <c r="C56" s="2"/>
      <c r="D56" s="2"/>
      <c r="E56" s="2"/>
      <c r="F56" s="4"/>
      <c r="G56" s="2"/>
      <c r="H56" s="2"/>
    </row>
    <row r="57" spans="1:8" ht="24.75">
      <c r="A57" s="2"/>
      <c r="B57" s="79" t="s">
        <v>109</v>
      </c>
      <c r="C57" s="79"/>
      <c r="D57" s="2"/>
      <c r="E57" s="2"/>
      <c r="F57" s="4"/>
      <c r="G57" s="2"/>
      <c r="H57" s="2"/>
    </row>
    <row r="58" spans="1:12" ht="24.75">
      <c r="A58" s="2"/>
      <c r="B58" s="2"/>
      <c r="C58" s="2"/>
      <c r="D58" s="2"/>
      <c r="E58" s="2"/>
      <c r="F58" s="4"/>
      <c r="G58" s="4"/>
      <c r="H58" s="2"/>
      <c r="I58" s="4"/>
      <c r="J58" s="4"/>
      <c r="K58" s="2"/>
      <c r="L58" s="2"/>
    </row>
    <row r="59" spans="1:9" ht="24.75">
      <c r="A59" s="2"/>
      <c r="B59" s="2"/>
      <c r="C59" s="2"/>
      <c r="D59" s="2"/>
      <c r="E59" s="2"/>
      <c r="F59" s="4"/>
      <c r="G59" s="4"/>
      <c r="H59" s="2"/>
      <c r="I59" s="2"/>
    </row>
    <row r="60" spans="1:9" ht="24.75">
      <c r="A60" s="2"/>
      <c r="B60" s="2"/>
      <c r="C60" s="2"/>
      <c r="D60" s="2"/>
      <c r="E60" s="2"/>
      <c r="F60" s="4"/>
      <c r="G60" s="4"/>
      <c r="H60" s="2"/>
      <c r="I60" s="2"/>
    </row>
    <row r="61" spans="1:9" ht="24.75">
      <c r="A61" s="2"/>
      <c r="B61" s="2"/>
      <c r="C61" s="2"/>
      <c r="D61" s="2"/>
      <c r="E61" s="2"/>
      <c r="F61" s="4"/>
      <c r="G61" s="4"/>
      <c r="H61" s="2"/>
      <c r="I61" s="2"/>
    </row>
    <row r="62" spans="1:7" ht="24.75">
      <c r="A62" s="2"/>
      <c r="B62" s="2"/>
      <c r="C62" s="2"/>
      <c r="D62" s="2"/>
      <c r="E62" s="2"/>
      <c r="F62" s="4"/>
      <c r="G62" s="4"/>
    </row>
    <row r="63" spans="1:7" ht="24.75">
      <c r="A63" s="2"/>
      <c r="B63" s="2"/>
      <c r="C63" s="2"/>
      <c r="D63" s="2"/>
      <c r="E63" s="2"/>
      <c r="F63" s="4"/>
      <c r="G63" s="4"/>
    </row>
    <row r="64" spans="1:7" ht="24.75">
      <c r="A64" s="2"/>
      <c r="B64" s="2"/>
      <c r="C64" s="2"/>
      <c r="D64" s="2"/>
      <c r="E64" s="2"/>
      <c r="F64" s="4"/>
      <c r="G64" s="4"/>
    </row>
    <row r="65" spans="1:7" ht="24.75">
      <c r="A65" s="2"/>
      <c r="B65" s="2"/>
      <c r="C65" s="2"/>
      <c r="D65" s="2"/>
      <c r="E65" s="2"/>
      <c r="F65" s="4"/>
      <c r="G65" s="4"/>
    </row>
    <row r="66" spans="1:7" ht="24.75">
      <c r="A66" s="2"/>
      <c r="B66" s="2"/>
      <c r="C66" s="2"/>
      <c r="D66" s="2"/>
      <c r="E66" s="2"/>
      <c r="F66" s="4"/>
      <c r="G66" s="4"/>
    </row>
    <row r="67" spans="1:7" ht="24.75">
      <c r="A67" s="2"/>
      <c r="B67" s="2"/>
      <c r="C67" s="2"/>
      <c r="D67" s="2"/>
      <c r="E67" s="2"/>
      <c r="F67" s="4"/>
      <c r="G67" s="4"/>
    </row>
    <row r="68" spans="1:7" ht="24.75">
      <c r="A68" s="2"/>
      <c r="B68" s="2"/>
      <c r="C68" s="2"/>
      <c r="D68" s="2"/>
      <c r="E68" s="2"/>
      <c r="F68" s="4"/>
      <c r="G68" s="4"/>
    </row>
    <row r="69" spans="1:7" ht="24.75">
      <c r="A69" s="2"/>
      <c r="B69" s="2"/>
      <c r="C69" s="2"/>
      <c r="D69" s="2"/>
      <c r="E69" s="2"/>
      <c r="F69" s="4"/>
      <c r="G69" s="4"/>
    </row>
    <row r="70" spans="1:7" ht="24.75">
      <c r="A70" s="2"/>
      <c r="B70" s="2"/>
      <c r="C70" s="2"/>
      <c r="D70" s="2"/>
      <c r="E70" s="2"/>
      <c r="F70" s="4"/>
      <c r="G70" s="4"/>
    </row>
    <row r="71" spans="1:7" ht="24.75">
      <c r="A71" s="2"/>
      <c r="B71" s="2"/>
      <c r="C71" s="2"/>
      <c r="D71" s="2"/>
      <c r="E71" s="2"/>
      <c r="F71" s="4"/>
      <c r="G71" s="4"/>
    </row>
    <row r="72" spans="1:7" ht="24.75">
      <c r="A72" s="2"/>
      <c r="B72" s="2"/>
      <c r="C72" s="2"/>
      <c r="D72" s="2"/>
      <c r="E72" s="2"/>
      <c r="F72" s="4"/>
      <c r="G72" s="4"/>
    </row>
    <row r="73" spans="1:7" ht="24.75">
      <c r="A73" s="2"/>
      <c r="B73" s="2"/>
      <c r="C73" s="2"/>
      <c r="D73" s="2"/>
      <c r="E73" s="2"/>
      <c r="F73" s="4"/>
      <c r="G73" s="4"/>
    </row>
    <row r="74" spans="1:7" ht="24.75">
      <c r="A74" s="2"/>
      <c r="B74" s="2"/>
      <c r="C74" s="2"/>
      <c r="D74" s="2"/>
      <c r="E74" s="2"/>
      <c r="F74" s="4"/>
      <c r="G74" s="4"/>
    </row>
  </sheetData>
  <sheetProtection/>
  <mergeCells count="37">
    <mergeCell ref="A16:C16"/>
    <mergeCell ref="A1:G1"/>
    <mergeCell ref="A2:G2"/>
    <mergeCell ref="A3:G3"/>
    <mergeCell ref="A27:C27"/>
    <mergeCell ref="A19:C19"/>
    <mergeCell ref="A20:C20"/>
    <mergeCell ref="A21:C21"/>
    <mergeCell ref="A23:C23"/>
    <mergeCell ref="A17:C17"/>
    <mergeCell ref="A30:C30"/>
    <mergeCell ref="A29:C29"/>
    <mergeCell ref="A24:C24"/>
    <mergeCell ref="A31:C31"/>
    <mergeCell ref="A32:C32"/>
    <mergeCell ref="A25:C25"/>
    <mergeCell ref="A26:C26"/>
    <mergeCell ref="A4:C4"/>
    <mergeCell ref="A12:C12"/>
    <mergeCell ref="A13:C13"/>
    <mergeCell ref="A14:C14"/>
    <mergeCell ref="A15:C15"/>
    <mergeCell ref="A22:C22"/>
    <mergeCell ref="A18:C18"/>
    <mergeCell ref="A6:C6"/>
    <mergeCell ref="A8:C8"/>
    <mergeCell ref="A11:C11"/>
    <mergeCell ref="B57:C57"/>
    <mergeCell ref="A39:C39"/>
    <mergeCell ref="A36:C36"/>
    <mergeCell ref="A37:C37"/>
    <mergeCell ref="A10:C10"/>
    <mergeCell ref="A38:C38"/>
    <mergeCell ref="A35:C35"/>
    <mergeCell ref="A33:C33"/>
    <mergeCell ref="A34:C34"/>
    <mergeCell ref="A28:C28"/>
  </mergeCells>
  <printOptions/>
  <pageMargins left="0.3937007874015748" right="0.11811023622047245" top="0.7480314960629921" bottom="0.551181102362204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16">
      <selection activeCell="H7" sqref="H7"/>
    </sheetView>
  </sheetViews>
  <sheetFormatPr defaultColWidth="9.140625" defaultRowHeight="12.75"/>
  <cols>
    <col min="1" max="2" width="9.140625" style="1" customWidth="1"/>
    <col min="3" max="3" width="28.140625" style="1" customWidth="1"/>
    <col min="4" max="4" width="11.421875" style="1" customWidth="1"/>
    <col min="5" max="5" width="19.140625" style="1" customWidth="1"/>
    <col min="6" max="6" width="18.421875" style="5" customWidth="1"/>
    <col min="7" max="7" width="21.28125" style="5" customWidth="1"/>
    <col min="8" max="8" width="17.7109375" style="1" customWidth="1"/>
    <col min="9" max="16384" width="9.140625" style="1" customWidth="1"/>
  </cols>
  <sheetData>
    <row r="1" spans="1:7" ht="24.75">
      <c r="A1" s="79" t="s">
        <v>17</v>
      </c>
      <c r="B1" s="79"/>
      <c r="C1" s="79"/>
      <c r="D1" s="79"/>
      <c r="E1" s="79"/>
      <c r="F1" s="79"/>
      <c r="G1" s="16"/>
    </row>
    <row r="2" spans="1:7" ht="24.75">
      <c r="A2" s="79" t="s">
        <v>0</v>
      </c>
      <c r="B2" s="79"/>
      <c r="C2" s="79"/>
      <c r="D2" s="79"/>
      <c r="E2" s="79"/>
      <c r="F2" s="79"/>
      <c r="G2" s="16"/>
    </row>
    <row r="3" spans="1:7" ht="24.75">
      <c r="A3" s="80" t="s">
        <v>119</v>
      </c>
      <c r="B3" s="80"/>
      <c r="C3" s="80"/>
      <c r="D3" s="80"/>
      <c r="E3" s="80"/>
      <c r="F3" s="80"/>
      <c r="G3" s="16"/>
    </row>
    <row r="4" spans="1:8" ht="24.75">
      <c r="A4" s="83" t="s">
        <v>1</v>
      </c>
      <c r="B4" s="84"/>
      <c r="C4" s="85"/>
      <c r="D4" s="8" t="s">
        <v>2</v>
      </c>
      <c r="E4" s="9" t="s">
        <v>3</v>
      </c>
      <c r="F4" s="9" t="s">
        <v>4</v>
      </c>
      <c r="G4" s="2"/>
      <c r="H4" s="2"/>
    </row>
    <row r="5" spans="1:8" ht="24.75">
      <c r="A5" s="81" t="s">
        <v>106</v>
      </c>
      <c r="B5" s="81"/>
      <c r="C5" s="81"/>
      <c r="D5" s="10" t="s">
        <v>46</v>
      </c>
      <c r="E5" s="17">
        <v>8340179.45</v>
      </c>
      <c r="F5" s="11"/>
      <c r="G5" s="2"/>
      <c r="H5" s="13"/>
    </row>
    <row r="6" spans="1:8" ht="24.75">
      <c r="A6" s="12" t="s">
        <v>107</v>
      </c>
      <c r="B6" s="12"/>
      <c r="C6" s="12"/>
      <c r="D6" s="10" t="s">
        <v>47</v>
      </c>
      <c r="E6" s="17">
        <v>4961.7</v>
      </c>
      <c r="F6" s="17"/>
      <c r="G6" s="13">
        <f>E5+E6+E7+E8</f>
        <v>28062029.42</v>
      </c>
      <c r="H6" s="2" t="s">
        <v>115</v>
      </c>
    </row>
    <row r="7" spans="1:8" ht="24.75">
      <c r="A7" s="82" t="s">
        <v>62</v>
      </c>
      <c r="B7" s="82"/>
      <c r="C7" s="82"/>
      <c r="D7" s="10" t="s">
        <v>48</v>
      </c>
      <c r="E7" s="17">
        <v>19293298.3</v>
      </c>
      <c r="F7" s="11"/>
      <c r="G7" s="2"/>
      <c r="H7" s="2"/>
    </row>
    <row r="8" spans="1:8" ht="24.75">
      <c r="A8" s="12" t="s">
        <v>113</v>
      </c>
      <c r="B8" s="12"/>
      <c r="C8" s="12"/>
      <c r="D8" s="10" t="s">
        <v>63</v>
      </c>
      <c r="E8" s="17">
        <v>423589.97</v>
      </c>
      <c r="F8" s="11"/>
      <c r="G8" s="13"/>
      <c r="H8" s="2"/>
    </row>
    <row r="9" spans="1:8" ht="24.75">
      <c r="A9" s="81" t="s">
        <v>69</v>
      </c>
      <c r="B9" s="81"/>
      <c r="C9" s="81"/>
      <c r="D9" s="10" t="s">
        <v>83</v>
      </c>
      <c r="E9" s="11">
        <v>4700</v>
      </c>
      <c r="F9" s="11"/>
      <c r="G9" s="13"/>
      <c r="H9" s="2"/>
    </row>
    <row r="10" spans="1:8" ht="24.75">
      <c r="A10" s="81" t="s">
        <v>70</v>
      </c>
      <c r="B10" s="81"/>
      <c r="C10" s="81"/>
      <c r="D10" s="10" t="s">
        <v>78</v>
      </c>
      <c r="E10" s="11">
        <v>6163.1</v>
      </c>
      <c r="F10" s="11"/>
      <c r="G10" s="13"/>
      <c r="H10" s="2"/>
    </row>
    <row r="11" spans="1:8" ht="24.75">
      <c r="A11" s="81" t="s">
        <v>71</v>
      </c>
      <c r="B11" s="81"/>
      <c r="C11" s="81"/>
      <c r="D11" s="10" t="s">
        <v>79</v>
      </c>
      <c r="E11" s="11">
        <v>600</v>
      </c>
      <c r="F11" s="11"/>
      <c r="G11" s="2"/>
      <c r="H11" s="2"/>
    </row>
    <row r="12" spans="1:8" ht="24.75">
      <c r="A12" s="81" t="s">
        <v>72</v>
      </c>
      <c r="B12" s="81"/>
      <c r="C12" s="81"/>
      <c r="D12" s="10" t="s">
        <v>18</v>
      </c>
      <c r="E12" s="17">
        <v>225300</v>
      </c>
      <c r="F12" s="11"/>
      <c r="G12" s="2"/>
      <c r="H12" s="2"/>
    </row>
    <row r="13" spans="1:8" ht="24.75">
      <c r="A13" s="81" t="s">
        <v>86</v>
      </c>
      <c r="B13" s="81"/>
      <c r="C13" s="81"/>
      <c r="D13" s="10" t="s">
        <v>120</v>
      </c>
      <c r="E13" s="17">
        <v>786000</v>
      </c>
      <c r="F13" s="11"/>
      <c r="G13" s="2"/>
      <c r="H13" s="2"/>
    </row>
    <row r="14" spans="1:8" ht="24.75">
      <c r="A14" s="81" t="s">
        <v>87</v>
      </c>
      <c r="B14" s="81"/>
      <c r="C14" s="81"/>
      <c r="D14" s="10" t="s">
        <v>58</v>
      </c>
      <c r="E14" s="17">
        <v>1589380</v>
      </c>
      <c r="F14" s="11"/>
      <c r="G14" s="2"/>
      <c r="H14" s="2"/>
    </row>
    <row r="15" spans="1:8" ht="24.75">
      <c r="A15" s="81" t="s">
        <v>5</v>
      </c>
      <c r="B15" s="81"/>
      <c r="C15" s="81"/>
      <c r="D15" s="10" t="s">
        <v>19</v>
      </c>
      <c r="E15" s="17">
        <v>841549</v>
      </c>
      <c r="F15" s="11"/>
      <c r="G15" s="2"/>
      <c r="H15" s="2"/>
    </row>
    <row r="16" spans="1:8" ht="24.75">
      <c r="A16" s="81" t="s">
        <v>97</v>
      </c>
      <c r="B16" s="81"/>
      <c r="C16" s="81"/>
      <c r="D16" s="10" t="s">
        <v>74</v>
      </c>
      <c r="E16" s="17">
        <v>1694067</v>
      </c>
      <c r="F16" s="11"/>
      <c r="G16" s="2"/>
      <c r="H16" s="2"/>
    </row>
    <row r="17" spans="1:8" ht="24.75">
      <c r="A17" s="81" t="s">
        <v>98</v>
      </c>
      <c r="B17" s="81"/>
      <c r="C17" s="81"/>
      <c r="D17" s="10" t="s">
        <v>74</v>
      </c>
      <c r="E17" s="17">
        <v>2049458</v>
      </c>
      <c r="F17" s="11"/>
      <c r="G17" s="2"/>
      <c r="H17" s="2"/>
    </row>
    <row r="18" spans="1:8" ht="24.75">
      <c r="A18" s="81" t="s">
        <v>75</v>
      </c>
      <c r="B18" s="81"/>
      <c r="C18" s="81"/>
      <c r="D18" s="10" t="s">
        <v>76</v>
      </c>
      <c r="E18" s="17">
        <v>91600</v>
      </c>
      <c r="F18" s="11"/>
      <c r="G18" s="2"/>
      <c r="H18" s="2"/>
    </row>
    <row r="19" spans="1:11" ht="24.75">
      <c r="A19" s="81" t="s">
        <v>6</v>
      </c>
      <c r="B19" s="81"/>
      <c r="C19" s="81"/>
      <c r="D19" s="10" t="s">
        <v>20</v>
      </c>
      <c r="E19" s="17">
        <v>1577752</v>
      </c>
      <c r="F19" s="11"/>
      <c r="G19" s="2"/>
      <c r="H19" s="2"/>
      <c r="K19" s="1">
        <v>6</v>
      </c>
    </row>
    <row r="20" spans="1:8" ht="24.75">
      <c r="A20" s="81" t="s">
        <v>7</v>
      </c>
      <c r="B20" s="81"/>
      <c r="C20" s="81"/>
      <c r="D20" s="10" t="s">
        <v>21</v>
      </c>
      <c r="E20" s="17">
        <v>227098</v>
      </c>
      <c r="F20" s="11"/>
      <c r="G20" s="13">
        <f>E15+E16+E17+E18+E19+E20+E21+E22+E23+E24+E25+E26</f>
        <v>15121820.64</v>
      </c>
      <c r="H20" s="2"/>
    </row>
    <row r="21" spans="1:8" ht="24.75">
      <c r="A21" s="86" t="s">
        <v>8</v>
      </c>
      <c r="B21" s="87"/>
      <c r="C21" s="87"/>
      <c r="D21" s="10" t="s">
        <v>22</v>
      </c>
      <c r="E21" s="17">
        <v>2623559.74</v>
      </c>
      <c r="F21" s="11"/>
      <c r="G21" s="2"/>
      <c r="H21" s="2"/>
    </row>
    <row r="22" spans="1:8" ht="24.75">
      <c r="A22" s="86" t="s">
        <v>9</v>
      </c>
      <c r="B22" s="87"/>
      <c r="C22" s="87"/>
      <c r="D22" s="10" t="s">
        <v>23</v>
      </c>
      <c r="E22" s="17">
        <v>1317243.26</v>
      </c>
      <c r="F22" s="11"/>
      <c r="G22" s="2"/>
      <c r="H22" s="2"/>
    </row>
    <row r="23" spans="1:8" ht="24.75">
      <c r="A23" s="86" t="s">
        <v>10</v>
      </c>
      <c r="B23" s="87"/>
      <c r="C23" s="87"/>
      <c r="D23" s="10" t="s">
        <v>24</v>
      </c>
      <c r="E23" s="17">
        <v>835625.93</v>
      </c>
      <c r="F23" s="11"/>
      <c r="G23" s="2"/>
      <c r="H23" s="2"/>
    </row>
    <row r="24" spans="1:8" ht="24.75">
      <c r="A24" s="86" t="s">
        <v>14</v>
      </c>
      <c r="B24" s="87"/>
      <c r="C24" s="87"/>
      <c r="D24" s="10" t="s">
        <v>25</v>
      </c>
      <c r="E24" s="11">
        <v>3671127.71</v>
      </c>
      <c r="F24" s="11"/>
      <c r="G24" s="2"/>
      <c r="H24" s="2"/>
    </row>
    <row r="25" spans="1:8" ht="24.75">
      <c r="A25" s="86" t="s">
        <v>15</v>
      </c>
      <c r="B25" s="87"/>
      <c r="C25" s="87"/>
      <c r="D25" s="10" t="s">
        <v>26</v>
      </c>
      <c r="E25" s="11">
        <v>162000</v>
      </c>
      <c r="F25" s="11"/>
      <c r="G25" s="2"/>
      <c r="H25" s="2"/>
    </row>
    <row r="26" spans="1:8" ht="24.75">
      <c r="A26" s="86" t="s">
        <v>11</v>
      </c>
      <c r="B26" s="87"/>
      <c r="C26" s="87"/>
      <c r="D26" s="10" t="s">
        <v>27</v>
      </c>
      <c r="E26" s="11">
        <v>30740</v>
      </c>
      <c r="F26" s="11"/>
      <c r="G26" s="2"/>
      <c r="H26" s="2"/>
    </row>
    <row r="27" spans="1:8" ht="24.75">
      <c r="A27" s="86" t="s">
        <v>65</v>
      </c>
      <c r="B27" s="87"/>
      <c r="C27" s="87"/>
      <c r="D27" s="10" t="s">
        <v>49</v>
      </c>
      <c r="E27" s="11">
        <v>6611400</v>
      </c>
      <c r="F27" s="11"/>
      <c r="G27" s="2"/>
      <c r="H27" s="2"/>
    </row>
    <row r="28" spans="1:8" ht="24.75">
      <c r="A28" s="86" t="s">
        <v>66</v>
      </c>
      <c r="B28" s="87"/>
      <c r="C28" s="87"/>
      <c r="D28" s="10" t="s">
        <v>50</v>
      </c>
      <c r="E28" s="11">
        <v>737000</v>
      </c>
      <c r="F28" s="11"/>
      <c r="G28" s="2"/>
      <c r="H28" s="2"/>
    </row>
    <row r="29" spans="1:8" ht="24.75">
      <c r="A29" s="86" t="s">
        <v>12</v>
      </c>
      <c r="B29" s="87"/>
      <c r="C29" s="87"/>
      <c r="D29" s="10" t="s">
        <v>28</v>
      </c>
      <c r="E29" s="11"/>
      <c r="F29" s="17">
        <v>9656206.58</v>
      </c>
      <c r="G29" s="2"/>
      <c r="H29" s="2"/>
    </row>
    <row r="30" spans="1:8" ht="24.75">
      <c r="A30" s="86" t="s">
        <v>13</v>
      </c>
      <c r="B30" s="87"/>
      <c r="C30" s="87"/>
      <c r="D30" s="10" t="s">
        <v>37</v>
      </c>
      <c r="E30" s="11"/>
      <c r="F30" s="17">
        <v>7440919.1</v>
      </c>
      <c r="G30" s="2"/>
      <c r="H30" s="2"/>
    </row>
    <row r="31" spans="1:8" ht="24.75">
      <c r="A31" s="86" t="s">
        <v>77</v>
      </c>
      <c r="B31" s="87"/>
      <c r="C31" s="87"/>
      <c r="D31" s="10" t="s">
        <v>29</v>
      </c>
      <c r="E31" s="11"/>
      <c r="F31" s="17">
        <v>34141884.49</v>
      </c>
      <c r="G31" s="2"/>
      <c r="H31" s="2"/>
    </row>
    <row r="32" spans="1:8" ht="24.75">
      <c r="A32" s="86" t="s">
        <v>44</v>
      </c>
      <c r="B32" s="87"/>
      <c r="C32" s="87"/>
      <c r="D32" s="10" t="s">
        <v>43</v>
      </c>
      <c r="E32" s="11"/>
      <c r="F32" s="11">
        <v>1209589.97</v>
      </c>
      <c r="G32" s="2"/>
      <c r="H32" s="2"/>
    </row>
    <row r="33" spans="1:8" ht="24.75">
      <c r="A33" s="86" t="s">
        <v>112</v>
      </c>
      <c r="B33" s="87"/>
      <c r="C33" s="87"/>
      <c r="D33" s="10" t="s">
        <v>33</v>
      </c>
      <c r="E33" s="11"/>
      <c r="F33" s="11">
        <v>7125.69</v>
      </c>
      <c r="G33" s="2"/>
      <c r="H33" s="2"/>
    </row>
    <row r="34" spans="1:8" ht="24.75">
      <c r="A34" s="86" t="s">
        <v>45</v>
      </c>
      <c r="B34" s="87"/>
      <c r="C34" s="87"/>
      <c r="D34" s="10" t="s">
        <v>30</v>
      </c>
      <c r="E34" s="11"/>
      <c r="F34" s="11">
        <v>682611.7</v>
      </c>
      <c r="G34" s="2"/>
      <c r="H34" s="2"/>
    </row>
    <row r="35" spans="1:8" ht="24.75">
      <c r="A35" s="86" t="s">
        <v>92</v>
      </c>
      <c r="B35" s="87"/>
      <c r="C35" s="87"/>
      <c r="D35" s="10" t="s">
        <v>31</v>
      </c>
      <c r="E35" s="11"/>
      <c r="F35" s="11">
        <v>2752.35</v>
      </c>
      <c r="G35" s="2"/>
      <c r="H35" s="2"/>
    </row>
    <row r="36" spans="1:8" ht="24.75">
      <c r="A36" s="86" t="s">
        <v>93</v>
      </c>
      <c r="B36" s="87"/>
      <c r="C36" s="87"/>
      <c r="D36" s="10" t="s">
        <v>32</v>
      </c>
      <c r="E36" s="11"/>
      <c r="F36" s="11">
        <v>3303.28</v>
      </c>
      <c r="G36" s="3"/>
      <c r="H36" s="2"/>
    </row>
    <row r="37" spans="1:8" ht="25.5" thickBot="1">
      <c r="A37" s="2"/>
      <c r="B37" s="2"/>
      <c r="C37" s="2"/>
      <c r="D37" s="2"/>
      <c r="E37" s="14">
        <f>SUM(E5:E36)</f>
        <v>53144393.160000004</v>
      </c>
      <c r="F37" s="14">
        <f>SUM(F5:F36)</f>
        <v>53144393.160000004</v>
      </c>
      <c r="G37" s="3">
        <f>E37-F37</f>
        <v>0</v>
      </c>
      <c r="H37" s="2"/>
    </row>
    <row r="38" spans="1:8" ht="25.5" thickTop="1">
      <c r="A38" s="2"/>
      <c r="B38" s="2"/>
      <c r="C38" s="2"/>
      <c r="D38" s="2"/>
      <c r="E38" s="4"/>
      <c r="F38" s="4"/>
      <c r="G38" s="2"/>
      <c r="H38" s="2"/>
    </row>
    <row r="39" spans="1:8" ht="24.75">
      <c r="A39" s="2"/>
      <c r="B39" s="2" t="s">
        <v>34</v>
      </c>
      <c r="C39" s="2"/>
      <c r="D39" s="2"/>
      <c r="E39" s="2"/>
      <c r="F39" s="4"/>
      <c r="G39" s="2"/>
      <c r="H39" s="2"/>
    </row>
    <row r="40" spans="1:8" s="6" customFormat="1" ht="24.75">
      <c r="A40" s="2"/>
      <c r="B40" s="2" t="s">
        <v>53</v>
      </c>
      <c r="C40" s="2"/>
      <c r="D40" s="2"/>
      <c r="E40" s="2"/>
      <c r="F40" s="4"/>
      <c r="G40" s="7"/>
      <c r="H40" s="7"/>
    </row>
    <row r="41" spans="1:8" ht="24.75">
      <c r="A41" s="2"/>
      <c r="B41" s="2" t="s">
        <v>52</v>
      </c>
      <c r="C41" s="2"/>
      <c r="D41" s="2"/>
      <c r="E41" s="2"/>
      <c r="F41" s="4">
        <f>E37-F37</f>
        <v>0</v>
      </c>
      <c r="G41" s="13">
        <f>E41-F41</f>
        <v>0</v>
      </c>
      <c r="H41" s="2"/>
    </row>
    <row r="42" spans="1:8" ht="16.5" customHeight="1">
      <c r="A42" s="2"/>
      <c r="B42" s="2"/>
      <c r="C42" s="2"/>
      <c r="D42" s="2"/>
      <c r="E42" s="2"/>
      <c r="F42" s="4"/>
      <c r="G42" s="2"/>
      <c r="H42" s="2"/>
    </row>
    <row r="43" spans="1:8" ht="24.75">
      <c r="A43" s="2"/>
      <c r="B43" s="2" t="s">
        <v>35</v>
      </c>
      <c r="C43" s="2"/>
      <c r="D43" s="2"/>
      <c r="E43" s="2"/>
      <c r="F43" s="4"/>
      <c r="G43" s="2"/>
      <c r="H43" s="2"/>
    </row>
    <row r="44" spans="1:8" ht="24.75">
      <c r="A44" s="2"/>
      <c r="B44" s="2" t="s">
        <v>54</v>
      </c>
      <c r="C44" s="2"/>
      <c r="D44" s="2"/>
      <c r="E44" s="2"/>
      <c r="F44" s="4"/>
      <c r="G44" s="2"/>
      <c r="H44" s="2"/>
    </row>
    <row r="45" spans="1:8" ht="24.75">
      <c r="A45" s="2"/>
      <c r="B45" s="2" t="s">
        <v>55</v>
      </c>
      <c r="C45" s="2"/>
      <c r="D45" s="2"/>
      <c r="E45" s="2"/>
      <c r="F45" s="4"/>
      <c r="G45" s="2"/>
      <c r="H45" s="2"/>
    </row>
    <row r="46" spans="1:8" ht="11.25" customHeight="1">
      <c r="A46" s="2"/>
      <c r="B46" s="2"/>
      <c r="C46" s="2"/>
      <c r="D46" s="2"/>
      <c r="E46" s="2"/>
      <c r="F46" s="4"/>
      <c r="G46" s="2"/>
      <c r="H46" s="2"/>
    </row>
    <row r="47" spans="1:8" ht="24.75">
      <c r="A47" s="2"/>
      <c r="B47" s="2" t="s">
        <v>35</v>
      </c>
      <c r="C47" s="2"/>
      <c r="D47" s="2"/>
      <c r="E47" s="2"/>
      <c r="F47" s="4"/>
      <c r="G47" s="2"/>
      <c r="H47" s="2"/>
    </row>
    <row r="48" spans="1:8" ht="24.75">
      <c r="A48" s="2"/>
      <c r="B48" s="2" t="s">
        <v>56</v>
      </c>
      <c r="C48" s="2"/>
      <c r="D48" s="2"/>
      <c r="E48" s="2"/>
      <c r="F48" s="4"/>
      <c r="G48" s="2"/>
      <c r="H48" s="2"/>
    </row>
    <row r="49" spans="1:8" ht="24.75">
      <c r="A49" s="2"/>
      <c r="B49" s="2" t="s">
        <v>57</v>
      </c>
      <c r="C49" s="2"/>
      <c r="D49" s="2"/>
      <c r="E49" s="2"/>
      <c r="F49" s="4"/>
      <c r="G49" s="2"/>
      <c r="H49" s="2"/>
    </row>
    <row r="50" spans="1:8" ht="11.25" customHeight="1">
      <c r="A50" s="2"/>
      <c r="B50" s="2"/>
      <c r="C50" s="2"/>
      <c r="D50" s="2"/>
      <c r="E50" s="2"/>
      <c r="F50" s="4"/>
      <c r="G50" s="2"/>
      <c r="H50" s="2"/>
    </row>
    <row r="51" spans="1:8" ht="24.75">
      <c r="A51" s="2"/>
      <c r="B51" s="2" t="s">
        <v>42</v>
      </c>
      <c r="C51" s="2"/>
      <c r="D51" s="2"/>
      <c r="E51" s="2"/>
      <c r="F51" s="4"/>
      <c r="G51" s="2"/>
      <c r="H51" s="2"/>
    </row>
    <row r="52" spans="1:8" ht="24.75">
      <c r="A52" s="2"/>
      <c r="B52" s="2" t="s">
        <v>41</v>
      </c>
      <c r="C52" s="2"/>
      <c r="D52" s="2"/>
      <c r="E52" s="2"/>
      <c r="F52" s="4"/>
      <c r="G52" s="2"/>
      <c r="H52" s="2"/>
    </row>
    <row r="53" spans="1:8" ht="24.75">
      <c r="A53" s="2"/>
      <c r="B53" s="2" t="s">
        <v>110</v>
      </c>
      <c r="C53" s="2"/>
      <c r="D53" s="2"/>
      <c r="E53" s="2"/>
      <c r="F53" s="4"/>
      <c r="G53" s="2"/>
      <c r="H53" s="2"/>
    </row>
    <row r="54" spans="1:8" ht="24.75">
      <c r="A54" s="2"/>
      <c r="B54" s="79" t="s">
        <v>109</v>
      </c>
      <c r="C54" s="79"/>
      <c r="D54" s="2"/>
      <c r="E54" s="2"/>
      <c r="F54" s="4"/>
      <c r="G54" s="2"/>
      <c r="H54" s="2"/>
    </row>
    <row r="55" spans="1:12" ht="24.75">
      <c r="A55" s="2"/>
      <c r="B55" s="2"/>
      <c r="C55" s="2"/>
      <c r="D55" s="2"/>
      <c r="E55" s="2"/>
      <c r="F55" s="4"/>
      <c r="G55" s="4"/>
      <c r="H55" s="2"/>
      <c r="I55" s="4"/>
      <c r="J55" s="4"/>
      <c r="K55" s="2"/>
      <c r="L55" s="2"/>
    </row>
    <row r="56" spans="1:9" ht="24.75">
      <c r="A56" s="2"/>
      <c r="B56" s="2"/>
      <c r="C56" s="2"/>
      <c r="D56" s="2"/>
      <c r="E56" s="2"/>
      <c r="F56" s="4"/>
      <c r="G56" s="4"/>
      <c r="H56" s="2"/>
      <c r="I56" s="2"/>
    </row>
    <row r="57" spans="1:9" ht="24.75">
      <c r="A57" s="2"/>
      <c r="B57" s="2"/>
      <c r="C57" s="2"/>
      <c r="D57" s="2"/>
      <c r="E57" s="2"/>
      <c r="F57" s="4"/>
      <c r="G57" s="4"/>
      <c r="H57" s="2"/>
      <c r="I57" s="2"/>
    </row>
    <row r="58" spans="1:9" ht="24.75">
      <c r="A58" s="2"/>
      <c r="B58" s="2"/>
      <c r="C58" s="2"/>
      <c r="D58" s="2"/>
      <c r="E58" s="2"/>
      <c r="F58" s="4"/>
      <c r="G58" s="4"/>
      <c r="H58" s="2"/>
      <c r="I58" s="2"/>
    </row>
    <row r="59" spans="1:7" ht="24.75">
      <c r="A59" s="2"/>
      <c r="B59" s="2"/>
      <c r="C59" s="2"/>
      <c r="D59" s="2"/>
      <c r="E59" s="2"/>
      <c r="F59" s="4"/>
      <c r="G59" s="4"/>
    </row>
    <row r="60" spans="1:7" ht="24.75">
      <c r="A60" s="2"/>
      <c r="B60" s="2"/>
      <c r="C60" s="2"/>
      <c r="D60" s="2"/>
      <c r="E60" s="2"/>
      <c r="F60" s="4"/>
      <c r="G60" s="4"/>
    </row>
    <row r="61" spans="1:7" ht="24.75">
      <c r="A61" s="2"/>
      <c r="B61" s="2"/>
      <c r="C61" s="2"/>
      <c r="D61" s="2"/>
      <c r="E61" s="2"/>
      <c r="F61" s="4"/>
      <c r="G61" s="4"/>
    </row>
    <row r="62" spans="1:7" ht="24.75">
      <c r="A62" s="2"/>
      <c r="B62" s="2"/>
      <c r="C62" s="2"/>
      <c r="D62" s="2"/>
      <c r="E62" s="2"/>
      <c r="F62" s="4"/>
      <c r="G62" s="4"/>
    </row>
    <row r="63" spans="1:7" ht="24.75">
      <c r="A63" s="2"/>
      <c r="B63" s="2"/>
      <c r="C63" s="2"/>
      <c r="D63" s="2"/>
      <c r="E63" s="2"/>
      <c r="F63" s="4"/>
      <c r="G63" s="4"/>
    </row>
    <row r="64" spans="1:7" ht="24.75">
      <c r="A64" s="2"/>
      <c r="B64" s="2"/>
      <c r="C64" s="2"/>
      <c r="D64" s="2"/>
      <c r="E64" s="2"/>
      <c r="F64" s="4"/>
      <c r="G64" s="4"/>
    </row>
    <row r="65" spans="1:7" ht="24.75">
      <c r="A65" s="2"/>
      <c r="B65" s="2"/>
      <c r="C65" s="2"/>
      <c r="D65" s="2"/>
      <c r="E65" s="2"/>
      <c r="F65" s="4"/>
      <c r="G65" s="4"/>
    </row>
    <row r="66" spans="1:7" ht="24.75">
      <c r="A66" s="2"/>
      <c r="B66" s="2"/>
      <c r="C66" s="2"/>
      <c r="D66" s="2"/>
      <c r="E66" s="2"/>
      <c r="F66" s="4"/>
      <c r="G66" s="4"/>
    </row>
    <row r="67" spans="1:7" ht="24.75">
      <c r="A67" s="2"/>
      <c r="B67" s="2"/>
      <c r="C67" s="2"/>
      <c r="D67" s="2"/>
      <c r="E67" s="2"/>
      <c r="F67" s="4"/>
      <c r="G67" s="4"/>
    </row>
    <row r="68" spans="1:7" ht="24.75">
      <c r="A68" s="2"/>
      <c r="B68" s="2"/>
      <c r="C68" s="2"/>
      <c r="D68" s="2"/>
      <c r="E68" s="2"/>
      <c r="F68" s="4"/>
      <c r="G68" s="4"/>
    </row>
    <row r="69" spans="1:7" ht="24.75">
      <c r="A69" s="2"/>
      <c r="B69" s="2"/>
      <c r="C69" s="2"/>
      <c r="D69" s="2"/>
      <c r="E69" s="2"/>
      <c r="F69" s="4"/>
      <c r="G69" s="4"/>
    </row>
    <row r="70" spans="1:7" ht="24.75">
      <c r="A70" s="2"/>
      <c r="B70" s="2"/>
      <c r="C70" s="2"/>
      <c r="D70" s="2"/>
      <c r="E70" s="2"/>
      <c r="F70" s="4"/>
      <c r="G70" s="4"/>
    </row>
    <row r="71" spans="1:7" ht="24.75">
      <c r="A71" s="2"/>
      <c r="B71" s="2"/>
      <c r="C71" s="2"/>
      <c r="D71" s="2"/>
      <c r="E71" s="2"/>
      <c r="F71" s="4"/>
      <c r="G71" s="4"/>
    </row>
  </sheetData>
  <sheetProtection/>
  <mergeCells count="35">
    <mergeCell ref="B54:C54"/>
    <mergeCell ref="A1:F1"/>
    <mergeCell ref="A2:F2"/>
    <mergeCell ref="A3:F3"/>
    <mergeCell ref="A32:C32"/>
    <mergeCell ref="A33:C33"/>
    <mergeCell ref="A34:C34"/>
    <mergeCell ref="A35:C35"/>
    <mergeCell ref="A36:C36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12:C12"/>
    <mergeCell ref="A13:C13"/>
    <mergeCell ref="A14:C14"/>
    <mergeCell ref="A25:C25"/>
    <mergeCell ref="A15:C15"/>
    <mergeCell ref="A16:C16"/>
    <mergeCell ref="A17:C17"/>
    <mergeCell ref="A18:C18"/>
    <mergeCell ref="A19:C19"/>
    <mergeCell ref="A4:C4"/>
    <mergeCell ref="A5:C5"/>
    <mergeCell ref="A7:C7"/>
    <mergeCell ref="A9:C9"/>
    <mergeCell ref="A10:C10"/>
    <mergeCell ref="A11:C1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5"/>
  <sheetViews>
    <sheetView view="pageBreakPreview" zoomScaleSheetLayoutView="100" zoomScalePageLayoutView="0" workbookViewId="0" topLeftCell="A28">
      <selection activeCell="D40" sqref="D40"/>
    </sheetView>
  </sheetViews>
  <sheetFormatPr defaultColWidth="9.140625" defaultRowHeight="12.75"/>
  <cols>
    <col min="1" max="2" width="9.140625" style="1" customWidth="1"/>
    <col min="3" max="3" width="27.421875" style="1" customWidth="1"/>
    <col min="4" max="4" width="11.421875" style="1" customWidth="1"/>
    <col min="5" max="5" width="19.140625" style="1" customWidth="1"/>
    <col min="6" max="6" width="17.7109375" style="5" customWidth="1"/>
    <col min="7" max="7" width="21.28125" style="5" customWidth="1"/>
    <col min="8" max="8" width="17.7109375" style="1" customWidth="1"/>
    <col min="9" max="16384" width="9.140625" style="1" customWidth="1"/>
  </cols>
  <sheetData>
    <row r="1" spans="1:7" ht="24.75">
      <c r="A1" s="79" t="s">
        <v>17</v>
      </c>
      <c r="B1" s="79"/>
      <c r="C1" s="79"/>
      <c r="D1" s="79"/>
      <c r="E1" s="79"/>
      <c r="F1" s="79"/>
      <c r="G1" s="16"/>
    </row>
    <row r="2" spans="1:7" ht="24.75">
      <c r="A2" s="79" t="s">
        <v>0</v>
      </c>
      <c r="B2" s="79"/>
      <c r="C2" s="79"/>
      <c r="D2" s="79"/>
      <c r="E2" s="79"/>
      <c r="F2" s="79"/>
      <c r="G2" s="16"/>
    </row>
    <row r="3" spans="1:7" ht="24.75">
      <c r="A3" s="80" t="s">
        <v>121</v>
      </c>
      <c r="B3" s="80"/>
      <c r="C3" s="80"/>
      <c r="D3" s="80"/>
      <c r="E3" s="80"/>
      <c r="F3" s="80"/>
      <c r="G3" s="16"/>
    </row>
    <row r="4" spans="1:6" s="24" customFormat="1" ht="22.5">
      <c r="A4" s="91" t="s">
        <v>1</v>
      </c>
      <c r="B4" s="92"/>
      <c r="C4" s="93"/>
      <c r="D4" s="22" t="s">
        <v>2</v>
      </c>
      <c r="E4" s="23" t="s">
        <v>3</v>
      </c>
      <c r="F4" s="23" t="s">
        <v>4</v>
      </c>
    </row>
    <row r="5" spans="1:6" s="24" customFormat="1" ht="22.5">
      <c r="A5" s="25" t="s">
        <v>101</v>
      </c>
      <c r="B5" s="26"/>
      <c r="C5" s="27"/>
      <c r="D5" s="28" t="s">
        <v>102</v>
      </c>
      <c r="E5" s="29">
        <v>2797</v>
      </c>
      <c r="F5" s="23"/>
    </row>
    <row r="6" spans="1:6" s="24" customFormat="1" ht="22.5">
      <c r="A6" s="82" t="s">
        <v>64</v>
      </c>
      <c r="B6" s="82"/>
      <c r="C6" s="82"/>
      <c r="D6" s="28" t="s">
        <v>38</v>
      </c>
      <c r="E6" s="29">
        <v>409189.56</v>
      </c>
      <c r="F6" s="23"/>
    </row>
    <row r="7" spans="1:8" s="24" customFormat="1" ht="22.5">
      <c r="A7" s="82" t="s">
        <v>106</v>
      </c>
      <c r="B7" s="82"/>
      <c r="C7" s="82"/>
      <c r="D7" s="28" t="s">
        <v>46</v>
      </c>
      <c r="E7" s="30">
        <v>7310853.76</v>
      </c>
      <c r="F7" s="31"/>
      <c r="H7" s="32">
        <f>E5+E6+E7+E8+E9</f>
        <v>27229572.41</v>
      </c>
    </row>
    <row r="8" spans="1:6" s="24" customFormat="1" ht="22.5">
      <c r="A8" s="82" t="s">
        <v>62</v>
      </c>
      <c r="B8" s="82"/>
      <c r="C8" s="82"/>
      <c r="D8" s="28" t="s">
        <v>48</v>
      </c>
      <c r="E8" s="30">
        <v>19065142.12</v>
      </c>
      <c r="F8" s="31"/>
    </row>
    <row r="9" spans="1:7" s="24" customFormat="1" ht="22.5">
      <c r="A9" s="33" t="s">
        <v>113</v>
      </c>
      <c r="B9" s="33"/>
      <c r="C9" s="33"/>
      <c r="D9" s="28" t="s">
        <v>63</v>
      </c>
      <c r="E9" s="30">
        <v>441589.97</v>
      </c>
      <c r="F9" s="31"/>
      <c r="G9" s="32"/>
    </row>
    <row r="10" spans="1:7" s="24" customFormat="1" ht="22.5">
      <c r="A10" s="82" t="s">
        <v>69</v>
      </c>
      <c r="B10" s="82"/>
      <c r="C10" s="82"/>
      <c r="D10" s="28" t="s">
        <v>83</v>
      </c>
      <c r="E10" s="31">
        <v>4000</v>
      </c>
      <c r="F10" s="31"/>
      <c r="G10" s="32"/>
    </row>
    <row r="11" spans="1:7" s="24" customFormat="1" ht="22.5">
      <c r="A11" s="82" t="s">
        <v>70</v>
      </c>
      <c r="B11" s="82"/>
      <c r="C11" s="82"/>
      <c r="D11" s="28" t="s">
        <v>78</v>
      </c>
      <c r="E11" s="31">
        <v>6052.74</v>
      </c>
      <c r="F11" s="31"/>
      <c r="G11" s="32"/>
    </row>
    <row r="12" spans="1:6" s="24" customFormat="1" ht="22.5">
      <c r="A12" s="82" t="s">
        <v>71</v>
      </c>
      <c r="B12" s="82"/>
      <c r="C12" s="82"/>
      <c r="D12" s="28" t="s">
        <v>79</v>
      </c>
      <c r="E12" s="31">
        <v>600</v>
      </c>
      <c r="F12" s="31"/>
    </row>
    <row r="13" spans="1:6" s="24" customFormat="1" ht="22.5">
      <c r="A13" s="82" t="s">
        <v>72</v>
      </c>
      <c r="B13" s="82"/>
      <c r="C13" s="82"/>
      <c r="D13" s="28" t="s">
        <v>18</v>
      </c>
      <c r="E13" s="30">
        <v>225300</v>
      </c>
      <c r="F13" s="31"/>
    </row>
    <row r="14" spans="1:6" s="24" customFormat="1" ht="22.5">
      <c r="A14" s="82" t="s">
        <v>86</v>
      </c>
      <c r="B14" s="82"/>
      <c r="C14" s="82"/>
      <c r="D14" s="28" t="s">
        <v>120</v>
      </c>
      <c r="E14" s="30">
        <v>768000</v>
      </c>
      <c r="F14" s="31"/>
    </row>
    <row r="15" spans="1:6" s="24" customFormat="1" ht="22.5">
      <c r="A15" s="82" t="s">
        <v>87</v>
      </c>
      <c r="B15" s="82"/>
      <c r="C15" s="82"/>
      <c r="D15" s="28" t="s">
        <v>58</v>
      </c>
      <c r="E15" s="30">
        <v>1038580</v>
      </c>
      <c r="F15" s="31"/>
    </row>
    <row r="16" spans="1:6" s="24" customFormat="1" ht="22.5">
      <c r="A16" s="82" t="s">
        <v>5</v>
      </c>
      <c r="B16" s="82"/>
      <c r="C16" s="82"/>
      <c r="D16" s="28" t="s">
        <v>19</v>
      </c>
      <c r="E16" s="30">
        <v>853412</v>
      </c>
      <c r="F16" s="31"/>
    </row>
    <row r="17" spans="1:6" s="24" customFormat="1" ht="22.5">
      <c r="A17" s="82" t="s">
        <v>97</v>
      </c>
      <c r="B17" s="82"/>
      <c r="C17" s="82"/>
      <c r="D17" s="28" t="s">
        <v>74</v>
      </c>
      <c r="E17" s="30">
        <v>1929927</v>
      </c>
      <c r="F17" s="31"/>
    </row>
    <row r="18" spans="1:6" s="24" customFormat="1" ht="22.5">
      <c r="A18" s="82" t="s">
        <v>98</v>
      </c>
      <c r="B18" s="82"/>
      <c r="C18" s="82"/>
      <c r="D18" s="28" t="s">
        <v>74</v>
      </c>
      <c r="E18" s="30">
        <v>2282983</v>
      </c>
      <c r="F18" s="31"/>
    </row>
    <row r="19" spans="1:6" s="24" customFormat="1" ht="22.5">
      <c r="A19" s="82" t="s">
        <v>75</v>
      </c>
      <c r="B19" s="82"/>
      <c r="C19" s="82"/>
      <c r="D19" s="28" t="s">
        <v>76</v>
      </c>
      <c r="E19" s="30">
        <v>103170</v>
      </c>
      <c r="F19" s="31"/>
    </row>
    <row r="20" spans="1:11" s="24" customFormat="1" ht="22.5">
      <c r="A20" s="82" t="s">
        <v>6</v>
      </c>
      <c r="B20" s="82"/>
      <c r="C20" s="82"/>
      <c r="D20" s="28" t="s">
        <v>20</v>
      </c>
      <c r="E20" s="30">
        <v>1774971</v>
      </c>
      <c r="F20" s="31"/>
      <c r="K20" s="24">
        <v>6</v>
      </c>
    </row>
    <row r="21" spans="1:7" s="24" customFormat="1" ht="22.5">
      <c r="A21" s="82" t="s">
        <v>7</v>
      </c>
      <c r="B21" s="82"/>
      <c r="C21" s="82"/>
      <c r="D21" s="28" t="s">
        <v>21</v>
      </c>
      <c r="E21" s="30">
        <v>253681</v>
      </c>
      <c r="F21" s="31"/>
      <c r="G21" s="32">
        <f>E16+E17+E18+E19+E20+E21+E22+E23+E24+E25+E26+E27</f>
        <v>17324116.46</v>
      </c>
    </row>
    <row r="22" spans="1:6" s="24" customFormat="1" ht="22.5">
      <c r="A22" s="88" t="s">
        <v>8</v>
      </c>
      <c r="B22" s="89"/>
      <c r="C22" s="89"/>
      <c r="D22" s="28" t="s">
        <v>22</v>
      </c>
      <c r="E22" s="30">
        <v>2862855.59</v>
      </c>
      <c r="F22" s="31"/>
    </row>
    <row r="23" spans="1:6" s="24" customFormat="1" ht="22.5">
      <c r="A23" s="88" t="s">
        <v>9</v>
      </c>
      <c r="B23" s="89"/>
      <c r="C23" s="89"/>
      <c r="D23" s="28" t="s">
        <v>23</v>
      </c>
      <c r="E23" s="30">
        <v>1463568.26</v>
      </c>
      <c r="F23" s="31"/>
    </row>
    <row r="24" spans="1:6" s="24" customFormat="1" ht="22.5">
      <c r="A24" s="88" t="s">
        <v>10</v>
      </c>
      <c r="B24" s="89"/>
      <c r="C24" s="89"/>
      <c r="D24" s="28" t="s">
        <v>24</v>
      </c>
      <c r="E24" s="30">
        <v>924428.49</v>
      </c>
      <c r="F24" s="31"/>
    </row>
    <row r="25" spans="1:6" s="24" customFormat="1" ht="22.5">
      <c r="A25" s="88" t="s">
        <v>14</v>
      </c>
      <c r="B25" s="89"/>
      <c r="C25" s="89"/>
      <c r="D25" s="28" t="s">
        <v>25</v>
      </c>
      <c r="E25" s="31">
        <v>4417880.12</v>
      </c>
      <c r="F25" s="31"/>
    </row>
    <row r="26" spans="1:6" s="24" customFormat="1" ht="22.5">
      <c r="A26" s="88" t="s">
        <v>15</v>
      </c>
      <c r="B26" s="89"/>
      <c r="C26" s="89"/>
      <c r="D26" s="28" t="s">
        <v>26</v>
      </c>
      <c r="E26" s="31">
        <v>162000</v>
      </c>
      <c r="F26" s="31"/>
    </row>
    <row r="27" spans="1:6" s="24" customFormat="1" ht="22.5">
      <c r="A27" s="88" t="s">
        <v>11</v>
      </c>
      <c r="B27" s="89"/>
      <c r="C27" s="89"/>
      <c r="D27" s="28" t="s">
        <v>27</v>
      </c>
      <c r="E27" s="31">
        <v>295240</v>
      </c>
      <c r="F27" s="31"/>
    </row>
    <row r="28" spans="1:6" s="24" customFormat="1" ht="22.5">
      <c r="A28" s="88" t="s">
        <v>65</v>
      </c>
      <c r="B28" s="89"/>
      <c r="C28" s="89"/>
      <c r="D28" s="28" t="s">
        <v>49</v>
      </c>
      <c r="E28" s="31">
        <v>7528900</v>
      </c>
      <c r="F28" s="31"/>
    </row>
    <row r="29" spans="1:6" s="24" customFormat="1" ht="22.5">
      <c r="A29" s="88" t="s">
        <v>66</v>
      </c>
      <c r="B29" s="89"/>
      <c r="C29" s="89"/>
      <c r="D29" s="28" t="s">
        <v>50</v>
      </c>
      <c r="E29" s="31">
        <v>838500</v>
      </c>
      <c r="F29" s="31"/>
    </row>
    <row r="30" spans="1:6" s="24" customFormat="1" ht="22.5">
      <c r="A30" s="88" t="s">
        <v>122</v>
      </c>
      <c r="B30" s="89"/>
      <c r="C30" s="89"/>
      <c r="D30" s="28" t="s">
        <v>51</v>
      </c>
      <c r="E30" s="31">
        <v>622200</v>
      </c>
      <c r="F30" s="31"/>
    </row>
    <row r="31" spans="1:6" s="24" customFormat="1" ht="22.5">
      <c r="A31" s="88" t="s">
        <v>124</v>
      </c>
      <c r="B31" s="89"/>
      <c r="C31" s="89"/>
      <c r="D31" s="28" t="s">
        <v>125</v>
      </c>
      <c r="E31" s="31">
        <v>4965.71</v>
      </c>
      <c r="F31" s="31"/>
    </row>
    <row r="32" spans="1:6" s="24" customFormat="1" ht="22.5">
      <c r="A32" s="88" t="s">
        <v>12</v>
      </c>
      <c r="B32" s="89"/>
      <c r="C32" s="89"/>
      <c r="D32" s="28" t="s">
        <v>28</v>
      </c>
      <c r="E32" s="31"/>
      <c r="F32" s="30">
        <v>9481946.58</v>
      </c>
    </row>
    <row r="33" spans="1:6" s="24" customFormat="1" ht="22.5">
      <c r="A33" s="88" t="s">
        <v>13</v>
      </c>
      <c r="B33" s="89"/>
      <c r="C33" s="89"/>
      <c r="D33" s="28" t="s">
        <v>37</v>
      </c>
      <c r="E33" s="31"/>
      <c r="F33" s="30">
        <v>7440919.1</v>
      </c>
    </row>
    <row r="34" spans="1:6" s="24" customFormat="1" ht="22.5">
      <c r="A34" s="88" t="s">
        <v>126</v>
      </c>
      <c r="B34" s="89"/>
      <c r="C34" s="89"/>
      <c r="D34" s="28" t="s">
        <v>29</v>
      </c>
      <c r="E34" s="31"/>
      <c r="F34" s="30">
        <v>36744486.45</v>
      </c>
    </row>
    <row r="35" spans="1:6" s="24" customFormat="1" ht="22.5">
      <c r="A35" s="88" t="s">
        <v>44</v>
      </c>
      <c r="B35" s="89"/>
      <c r="C35" s="89"/>
      <c r="D35" s="28" t="s">
        <v>43</v>
      </c>
      <c r="E35" s="31"/>
      <c r="F35" s="31">
        <v>1209589.97</v>
      </c>
    </row>
    <row r="36" spans="1:6" s="24" customFormat="1" ht="22.5">
      <c r="A36" s="88" t="s">
        <v>112</v>
      </c>
      <c r="B36" s="89"/>
      <c r="C36" s="89"/>
      <c r="D36" s="28" t="s">
        <v>33</v>
      </c>
      <c r="E36" s="31"/>
      <c r="F36" s="31">
        <v>6403.17</v>
      </c>
    </row>
    <row r="37" spans="1:6" s="24" customFormat="1" ht="22.5">
      <c r="A37" s="88" t="s">
        <v>45</v>
      </c>
      <c r="B37" s="89"/>
      <c r="C37" s="89"/>
      <c r="D37" s="28" t="s">
        <v>30</v>
      </c>
      <c r="E37" s="31"/>
      <c r="F37" s="31">
        <v>700886.7</v>
      </c>
    </row>
    <row r="38" spans="1:6" s="24" customFormat="1" ht="22.5">
      <c r="A38" s="88" t="s">
        <v>92</v>
      </c>
      <c r="B38" s="89"/>
      <c r="C38" s="89"/>
      <c r="D38" s="28" t="s">
        <v>31</v>
      </c>
      <c r="E38" s="31"/>
      <c r="F38" s="31">
        <v>2876.95</v>
      </c>
    </row>
    <row r="39" spans="1:7" s="24" customFormat="1" ht="22.5">
      <c r="A39" s="88" t="s">
        <v>93</v>
      </c>
      <c r="B39" s="89"/>
      <c r="C39" s="89"/>
      <c r="D39" s="28" t="s">
        <v>32</v>
      </c>
      <c r="E39" s="31"/>
      <c r="F39" s="31">
        <v>3452.8</v>
      </c>
      <c r="G39" s="34"/>
    </row>
    <row r="40" spans="1:7" s="24" customFormat="1" ht="22.5">
      <c r="A40" s="88" t="s">
        <v>123</v>
      </c>
      <c r="B40" s="89"/>
      <c r="C40" s="89"/>
      <c r="D40" s="28" t="s">
        <v>67</v>
      </c>
      <c r="E40" s="35"/>
      <c r="F40" s="35">
        <v>225.6</v>
      </c>
      <c r="G40" s="34"/>
    </row>
    <row r="41" spans="5:7" s="24" customFormat="1" ht="23.25" thickBot="1">
      <c r="E41" s="36">
        <f>SUM(E5:E39)</f>
        <v>55590787.31999999</v>
      </c>
      <c r="F41" s="36">
        <f>SUM(F32:F40)</f>
        <v>55590787.32000001</v>
      </c>
      <c r="G41" s="34">
        <f>E41-F41</f>
        <v>0</v>
      </c>
    </row>
    <row r="42" spans="5:6" s="24" customFormat="1" ht="20.25" customHeight="1" thickTop="1">
      <c r="E42" s="37"/>
      <c r="F42" s="37"/>
    </row>
    <row r="43" spans="2:6" s="24" customFormat="1" ht="22.5">
      <c r="B43" s="24" t="s">
        <v>34</v>
      </c>
      <c r="F43" s="37"/>
    </row>
    <row r="44" spans="1:6" s="38" customFormat="1" ht="22.5">
      <c r="A44" s="24"/>
      <c r="B44" s="24" t="s">
        <v>53</v>
      </c>
      <c r="C44" s="24"/>
      <c r="D44" s="24"/>
      <c r="E44" s="24"/>
      <c r="F44" s="37"/>
    </row>
    <row r="45" spans="2:7" s="24" customFormat="1" ht="22.5">
      <c r="B45" s="24" t="s">
        <v>52</v>
      </c>
      <c r="F45" s="37">
        <f>E41-F41</f>
        <v>0</v>
      </c>
      <c r="G45" s="32">
        <f>E45-F45</f>
        <v>0</v>
      </c>
    </row>
    <row r="46" s="24" customFormat="1" ht="16.5" customHeight="1">
      <c r="F46" s="37"/>
    </row>
    <row r="47" spans="2:6" s="24" customFormat="1" ht="22.5">
      <c r="B47" s="24" t="s">
        <v>35</v>
      </c>
      <c r="F47" s="37"/>
    </row>
    <row r="48" spans="2:6" s="24" customFormat="1" ht="22.5">
      <c r="B48" s="24" t="s">
        <v>54</v>
      </c>
      <c r="F48" s="37"/>
    </row>
    <row r="49" spans="2:6" s="24" customFormat="1" ht="22.5">
      <c r="B49" s="24" t="s">
        <v>55</v>
      </c>
      <c r="F49" s="37"/>
    </row>
    <row r="50" s="24" customFormat="1" ht="11.25" customHeight="1">
      <c r="F50" s="37"/>
    </row>
    <row r="51" spans="2:6" s="24" customFormat="1" ht="22.5">
      <c r="B51" s="24" t="s">
        <v>35</v>
      </c>
      <c r="F51" s="37"/>
    </row>
    <row r="52" spans="2:6" s="24" customFormat="1" ht="22.5">
      <c r="B52" s="24" t="s">
        <v>56</v>
      </c>
      <c r="F52" s="37"/>
    </row>
    <row r="53" spans="2:6" s="24" customFormat="1" ht="22.5">
      <c r="B53" s="24" t="s">
        <v>57</v>
      </c>
      <c r="F53" s="37"/>
    </row>
    <row r="54" s="24" customFormat="1" ht="11.25" customHeight="1">
      <c r="F54" s="37"/>
    </row>
    <row r="55" spans="2:6" s="24" customFormat="1" ht="22.5">
      <c r="B55" s="24" t="s">
        <v>42</v>
      </c>
      <c r="F55" s="37"/>
    </row>
    <row r="56" spans="2:6" s="24" customFormat="1" ht="22.5">
      <c r="B56" s="24" t="s">
        <v>41</v>
      </c>
      <c r="F56" s="37"/>
    </row>
    <row r="57" spans="2:6" s="24" customFormat="1" ht="22.5">
      <c r="B57" s="24" t="s">
        <v>110</v>
      </c>
      <c r="F57" s="37"/>
    </row>
    <row r="58" spans="2:6" s="24" customFormat="1" ht="22.5">
      <c r="B58" s="90" t="s">
        <v>109</v>
      </c>
      <c r="C58" s="90"/>
      <c r="F58" s="37"/>
    </row>
    <row r="59" spans="6:10" s="24" customFormat="1" ht="22.5">
      <c r="F59" s="37"/>
      <c r="G59" s="37"/>
      <c r="I59" s="37"/>
      <c r="J59" s="37"/>
    </row>
    <row r="60" spans="6:7" s="24" customFormat="1" ht="22.5">
      <c r="F60" s="37"/>
      <c r="G60" s="37"/>
    </row>
    <row r="61" spans="6:7" s="24" customFormat="1" ht="22.5">
      <c r="F61" s="37"/>
      <c r="G61" s="37"/>
    </row>
    <row r="62" spans="6:7" s="24" customFormat="1" ht="22.5">
      <c r="F62" s="37"/>
      <c r="G62" s="37"/>
    </row>
    <row r="63" spans="6:7" s="24" customFormat="1" ht="22.5">
      <c r="F63" s="37"/>
      <c r="G63" s="37"/>
    </row>
    <row r="64" spans="6:7" s="24" customFormat="1" ht="22.5">
      <c r="F64" s="37"/>
      <c r="G64" s="37"/>
    </row>
    <row r="65" spans="6:7" s="24" customFormat="1" ht="22.5">
      <c r="F65" s="37"/>
      <c r="G65" s="37"/>
    </row>
    <row r="66" spans="6:7" s="24" customFormat="1" ht="22.5">
      <c r="F66" s="37"/>
      <c r="G66" s="37"/>
    </row>
    <row r="67" spans="6:7" s="24" customFormat="1" ht="22.5">
      <c r="F67" s="37"/>
      <c r="G67" s="37"/>
    </row>
    <row r="68" spans="1:7" ht="24.75">
      <c r="A68" s="2"/>
      <c r="B68" s="2"/>
      <c r="C68" s="2"/>
      <c r="D68" s="2"/>
      <c r="E68" s="2"/>
      <c r="F68" s="4"/>
      <c r="G68" s="4"/>
    </row>
    <row r="69" spans="1:7" ht="24.75">
      <c r="A69" s="2"/>
      <c r="B69" s="2"/>
      <c r="C69" s="2"/>
      <c r="D69" s="2"/>
      <c r="E69" s="2"/>
      <c r="F69" s="4"/>
      <c r="G69" s="4"/>
    </row>
    <row r="70" spans="1:7" ht="24.75">
      <c r="A70" s="2"/>
      <c r="B70" s="2"/>
      <c r="C70" s="2"/>
      <c r="D70" s="2"/>
      <c r="E70" s="2"/>
      <c r="F70" s="4"/>
      <c r="G70" s="4"/>
    </row>
    <row r="71" spans="1:7" ht="24.75">
      <c r="A71" s="2"/>
      <c r="B71" s="2"/>
      <c r="C71" s="2"/>
      <c r="D71" s="2"/>
      <c r="E71" s="2"/>
      <c r="F71" s="4"/>
      <c r="G71" s="4"/>
    </row>
    <row r="72" spans="1:7" ht="24.75">
      <c r="A72" s="2"/>
      <c r="B72" s="2"/>
      <c r="C72" s="2"/>
      <c r="D72" s="2"/>
      <c r="E72" s="2"/>
      <c r="F72" s="4"/>
      <c r="G72" s="4"/>
    </row>
    <row r="73" spans="1:7" ht="24.75">
      <c r="A73" s="2"/>
      <c r="B73" s="2"/>
      <c r="C73" s="2"/>
      <c r="D73" s="2"/>
      <c r="E73" s="2"/>
      <c r="F73" s="4"/>
      <c r="G73" s="4"/>
    </row>
    <row r="74" spans="1:7" ht="24.75">
      <c r="A74" s="2"/>
      <c r="B74" s="2"/>
      <c r="C74" s="2"/>
      <c r="D74" s="2"/>
      <c r="E74" s="2"/>
      <c r="F74" s="4"/>
      <c r="G74" s="4"/>
    </row>
    <row r="75" spans="1:7" ht="24.75">
      <c r="A75" s="2"/>
      <c r="B75" s="2"/>
      <c r="C75" s="2"/>
      <c r="D75" s="2"/>
      <c r="E75" s="2"/>
      <c r="F75" s="4"/>
      <c r="G75" s="4"/>
    </row>
  </sheetData>
  <sheetProtection/>
  <mergeCells count="39">
    <mergeCell ref="A4:C4"/>
    <mergeCell ref="A12:C12"/>
    <mergeCell ref="A13:C13"/>
    <mergeCell ref="A7:C7"/>
    <mergeCell ref="A6:C6"/>
    <mergeCell ref="A14:C14"/>
    <mergeCell ref="A11:C11"/>
    <mergeCell ref="A8:C8"/>
    <mergeCell ref="A10:C10"/>
    <mergeCell ref="A16:C16"/>
    <mergeCell ref="A17:C17"/>
    <mergeCell ref="A24:C24"/>
    <mergeCell ref="A25:C25"/>
    <mergeCell ref="A18:C18"/>
    <mergeCell ref="A36:C36"/>
    <mergeCell ref="A33:C33"/>
    <mergeCell ref="A34:C34"/>
    <mergeCell ref="A35:C35"/>
    <mergeCell ref="A22:C22"/>
    <mergeCell ref="B58:C58"/>
    <mergeCell ref="A30:C30"/>
    <mergeCell ref="A31:C31"/>
    <mergeCell ref="A40:C40"/>
    <mergeCell ref="A19:C19"/>
    <mergeCell ref="A20:C20"/>
    <mergeCell ref="A21:C21"/>
    <mergeCell ref="A39:C39"/>
    <mergeCell ref="A37:C37"/>
    <mergeCell ref="A38:C38"/>
    <mergeCell ref="A1:F1"/>
    <mergeCell ref="A2:F2"/>
    <mergeCell ref="A3:F3"/>
    <mergeCell ref="A32:C32"/>
    <mergeCell ref="A26:C26"/>
    <mergeCell ref="A27:C27"/>
    <mergeCell ref="A28:C28"/>
    <mergeCell ref="A23:C23"/>
    <mergeCell ref="A29:C29"/>
    <mergeCell ref="A15:C15"/>
  </mergeCells>
  <printOptions/>
  <pageMargins left="0.5905511811023623" right="0.11811023622047245" top="0.7480314960629921" bottom="0.74803149606299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EOF</cp:lastModifiedBy>
  <cp:lastPrinted>2014-10-20T06:48:35Z</cp:lastPrinted>
  <dcterms:created xsi:type="dcterms:W3CDTF">2008-04-28T23:30:34Z</dcterms:created>
  <dcterms:modified xsi:type="dcterms:W3CDTF">2014-10-21T05:10:18Z</dcterms:modified>
  <cp:category/>
  <cp:version/>
  <cp:contentType/>
  <cp:contentStatus/>
</cp:coreProperties>
</file>